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<sst xmlns="http://schemas.openxmlformats.org/spreadsheetml/2006/main" count="1042" uniqueCount="371">
  <si>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</si>
  <si>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</si>
  <si>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</si>
  <si>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</si>
  <si>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</si>
  <si>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</si>
  <si>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</si>
  <si>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</si>
  <si>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</si>
  <si>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</si>
  <si>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</si>
  <si>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</si>
  <si>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</si>
  <si>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</si>
  <si>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</si>
  <si>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</si>
  <si>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</si>
  <si>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</si>
  <si>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</si>
  <si>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</si>
  <si>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</si>
  <si>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</si>
  <si>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</si>
  <si>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</si>
  <si>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</si>
  <si>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</si>
  <si>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</si>
  <si>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</si>
  <si>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</si>
  <si>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</si>
  <si>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</si>
  <si>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</si>
  <si>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</si>
  <si>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</si>
  <si>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</si>
  <si>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</si>
  <si>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</si>
  <si>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</si>
  <si>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</si>
  <si>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</si>
  <si>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</si>
  <si>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</si>
  <si>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</si>
  <si>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</si>
  <si>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</si>
  <si>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</si>
  <si>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</si>
  <si>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</si>
  <si>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</si>
  <si>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</si>
  <si>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</si>
  <si>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</si>
  <si>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</si>
  <si>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</si>
  <si>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</si>
  <si>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</si>
  <si>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</si>
  <si>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</si>
  <si>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</si>
  <si>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</si>
  <si>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</si>
  <si>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</si>
  <si>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</si>
  <si>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</si>
  <si>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</si>
  <si>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</si>
  <si>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</si>
  <si>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</si>
  <si>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</si>
  <si>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</si>
  <si>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</si>
  <si>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</si>
  <si>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</si>
  <si>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</si>
  <si>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</si>
  <si>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</si>
  <si>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</si>
  <si>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</si>
  <si>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</si>
  <si>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</si>
  <si>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</si>
  <si>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</si>
  <si>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</si>
  <si>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</si>
  <si>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</si>
  <si>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</si>
  <si>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</si>
  <si>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</si>
  <si>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</si>
  <si>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</si>
  <si>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</si>
  <si>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</si>
  <si>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</si>
  <si>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</si>
  <si>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</si>
  <si>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</si>
  <si>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</si>
  <si>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</si>
  <si>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</si>
  <si>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</si>
  <si>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</si>
  <si>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</si>
  <si>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</si>
  <si>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</si>
  <si>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</si>
  <si>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</si>
  <si>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</si>
  <si>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</si>
  <si>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</si>
  <si>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</si>
  <si>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</si>
  <si>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</si>
  <si>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</si>
  <si>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</si>
  <si>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</si>
  <si>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</si>
  <si>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</si>
  <si>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</si>
  <si>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</si>
  <si>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</si>
  <si>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</si>
  <si>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</si>
  <si>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</si>
  <si>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</si>
  <si>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</si>
  <si>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</si>
  <si>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</si>
  <si>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</si>
  <si>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</si>
  <si>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</si>
  <si>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</si>
  <si>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</si>
  <si>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</si>
  <si>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</si>
  <si>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</si>
  <si>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</si>
  <si>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</si>
  <si>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</si>
  <si>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</si>
  <si>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</si>
  <si>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</si>
  <si>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</si>
  <si>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</si>
  <si>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</si>
  <si>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</si>
  <si>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</si>
  <si>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</si>
  <si>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</si>
  <si>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</si>
  <si>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</si>
  <si>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</si>
  <si>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</si>
  <si>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</si>
  <si>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</si>
  <si>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</si>
  <si>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</si>
  <si>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</si>
  <si>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</si>
  <si>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</si>
  <si>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</si>
  <si>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</si>
  <si>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</si>
  <si>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</si>
  <si>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</si>
  <si>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</si>
  <si>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</si>
  <si>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</si>
  <si>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</si>
  <si>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</si>
  <si>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</si>
  <si>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</si>
  <si>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</si>
  <si>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</si>
  <si>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</si>
  <si>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</si>
  <si>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</si>
  <si>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</si>
  <si>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</si>
  <si>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</si>
  <si>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</si>
  <si>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</si>
  <si>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</si>
  <si>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</si>
  <si>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</si>
  <si>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</si>
  <si>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</si>
  <si>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</si>
  <si>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</si>
  <si>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</si>
  <si>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</si>
  <si>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</si>
  <si>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</si>
  <si>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</si>
  <si>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</si>
  <si>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</si>
  <si>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</si>
  <si>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</si>
  <si>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</si>
  <si>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</si>
  <si>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</si>
  <si>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</si>
  <si>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</si>
  <si>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</si>
  <si>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</si>
  <si>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</si>
  <si>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</si>
  <si>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</si>
  <si>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</si>
  <si>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</si>
  <si>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</si>
  <si>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</si>
  <si>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</si>
  <si>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</si>
  <si>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</si>
  <si>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</si>
  <si>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</si>
  <si>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</si>
  <si>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</si>
  <si>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</si>
  <si>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</si>
  <si>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</si>
  <si>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</si>
  <si>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</si>
  <si>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</si>
  <si>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</si>
  <si>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</si>
  <si>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</si>
  <si>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</si>
  <si>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</si>
  <si>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</si>
  <si>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</si>
  <si>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</si>
  <si>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</si>
  <si>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</si>
  <si>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</si>
  <si>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</si>
  <si>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</si>
  <si>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</si>
  <si>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</si>
  <si>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</si>
  <si>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</si>
  <si>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</si>
  <si>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</si>
  <si>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</si>
  <si>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</si>
  <si>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</si>
  <si>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</si>
  <si>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</si>
  <si>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</si>
  <si>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</si>
  <si>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</si>
  <si>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</si>
  <si>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</si>
  <si>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</si>
  <si>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</si>
  <si>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</si>
  <si>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</si>
  <si>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</si>
  <si>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</si>
  <si>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</si>
  <si>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</si>
  <si>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</si>
  <si>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</si>
  <si>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</si>
  <si>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</si>
  <si>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</si>
  <si>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</si>
  <si>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</si>
  <si>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</si>
  <si>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</si>
  <si>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</si>
  <si>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</si>
  <si>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</si>
  <si>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</si>
  <si>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</si>
  <si>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</si>
  <si>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</si>
  <si>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</si>
  <si>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</si>
  <si>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</si>
  <si>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</si>
  <si>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</si>
  <si>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</si>
  <si>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</si>
  <si>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</si>
  <si>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</si>
  <si>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</si>
  <si>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</si>
  <si>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</si>
  <si>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</si>
  <si>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</si>
  <si>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</si>
  <si>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</si>
  <si>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</si>
  <si>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</si>
  <si>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</si>
  <si>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</si>
  <si>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</si>
  <si>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</si>
  <si>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</si>
  <si>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</si>
  <si>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</si>
  <si>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</si>
  <si>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</si>
  <si>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</si>
  <si>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</si>
  <si>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</si>
  <si>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</si>
  <si>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</si>
  <si>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</si>
  <si>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</si>
  <si>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</si>
  <si>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</si>
  <si>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</si>
  <si>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</si>
  <si>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</si>
  <si>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</si>
  <si>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</si>
  <si>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</si>
  <si>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</si>
  <si>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</si>
  <si>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</si>
  <si>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</si>
  <si>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</si>
  <si>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</si>
  <si>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</si>
  <si>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</si>
  <si>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</si>
  <si>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>Variazione 1. decremento</t>
  </si>
  <si>
    <t>Variazione 1.        cassa incremento</t>
  </si>
  <si>
    <t>Variazione 1.        cassa decremento</t>
  </si>
  <si>
    <t>Variazione 2. incremento</t>
  </si>
  <si>
    <t>Variazione 2. decremento</t>
  </si>
  <si>
    <t>Variazione 2.        cassa incremento</t>
  </si>
  <si>
    <t>Variazione 2.        cassa decremento</t>
  </si>
  <si>
    <t>Variazione 3. incremento</t>
  </si>
  <si>
    <t>Variazione 3. decremento</t>
  </si>
  <si>
    <t>Variazione 3.        cassa incremento</t>
  </si>
  <si>
    <t>Variazione 3.        cassa decremento</t>
  </si>
  <si>
    <t>Variazione 4. incremento</t>
  </si>
  <si>
    <t>Variazione 4. decremento</t>
  </si>
  <si>
    <t>Variazione 4.        cassa incremento</t>
  </si>
  <si>
    <t>Variazione 4        cassa decremento</t>
  </si>
  <si>
    <t>Variazione 5. incremento</t>
  </si>
  <si>
    <t>Variazione 5. decremento</t>
  </si>
  <si>
    <t>Variazione5.        cassa incremento</t>
  </si>
  <si>
    <t>Variazione 5        cassa decremento</t>
  </si>
  <si>
    <t>Variazione 6. incremento</t>
  </si>
  <si>
    <t>Variazione 6. decremento</t>
  </si>
  <si>
    <t>Variazione 6        cassa decremento</t>
  </si>
  <si>
    <t>Variazione 6.        cassa incremento</t>
  </si>
  <si>
    <t>Variazione 7. incremento</t>
  </si>
  <si>
    <t>Variazione 7. decremento</t>
  </si>
  <si>
    <t>Variazione 7.        cassa incremento</t>
  </si>
  <si>
    <t>Variazione 7        cassa decremento</t>
  </si>
  <si>
    <t>Variazione 8. incremento</t>
  </si>
  <si>
    <t>Variazione 8. decremento</t>
  </si>
  <si>
    <t>Variazione 8.        cassa incremento</t>
  </si>
  <si>
    <t>Variazione 8        cassa decremento</t>
  </si>
  <si>
    <t>Variazione 9. incremento</t>
  </si>
  <si>
    <t>Variazione 9. decremento</t>
  </si>
  <si>
    <t>Variazione 9.        cassa incremento</t>
  </si>
  <si>
    <t>Variazione 9        cassa decremento</t>
  </si>
  <si>
    <t>Variazione 10. incremento</t>
  </si>
  <si>
    <t>Variazione 10. decremento</t>
  </si>
  <si>
    <t>Variazione 10.        cassa incremento</t>
  </si>
  <si>
    <t>Variazione 10        cassa decremento</t>
  </si>
  <si>
    <t>Variazione 11. incremento</t>
  </si>
  <si>
    <t>Variazione 11. decremento</t>
  </si>
  <si>
    <t>Variazione 11.    cassa incremento</t>
  </si>
  <si>
    <t>Variazione 11.        cassa decremento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</si>
</sst>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13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5" fillId="33" borderId="14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4" fillId="33" borderId="15" xfId="0" applyNumberFormat="1" applyFont="1" applyFill="1" applyBorder="1" applyAlignment="1">
      <alignment/>
    </xf>
    <xf numFmtId="4" fontId="44" fillId="33" borderId="16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36" borderId="0" xfId="0" applyFont="1" applyFill="1" applyAlignment="1">
      <alignment horizontal="center"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43" fontId="3" fillId="37" borderId="17" xfId="43" applyFont="1" applyFill="1" applyBorder="1" applyAlignment="1">
      <alignment wrapText="1"/>
    </xf>
    <xf numFmtId="4" fontId="3" fillId="37" borderId="17" xfId="43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0" xfId="0" applyNumberFormat="1" applyFont="1" applyFill="1" applyAlignment="1">
      <alignment/>
    </xf>
    <xf numFmtId="4" fontId="3" fillId="0" borderId="17" xfId="43" applyNumberFormat="1" applyFont="1" applyFill="1" applyBorder="1" applyAlignment="1">
      <alignment wrapText="1"/>
    </xf>
    <xf numFmtId="43" fontId="3" fillId="0" borderId="17" xfId="43" applyFont="1" applyFill="1" applyBorder="1" applyAlignment="1">
      <alignment wrapText="1"/>
    </xf>
    <xf numFmtId="4" fontId="44" fillId="0" borderId="13" xfId="0" applyNumberFormat="1" applyFont="1" applyFill="1" applyBorder="1" applyAlignment="1">
      <alignment/>
    </xf>
    <xf numFmtId="4" fontId="44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4" fontId="0" fillId="0" borderId="0" xfId="59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8" xfId="0" applyNumberFormat="1" applyFill="1" applyBorder="1" applyAlignment="1" applyProtection="1">
      <alignment/>
      <protection locked="0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0"/>
  <sheetViews>
    <sheetView tabSelected="1" zoomScale="80" zoomScaleNormal="80" zoomScalePageLayoutView="0" workbookViewId="0" topLeftCell="AJ1">
      <pane ySplit="1" topLeftCell="A140" activePane="bottomLeft" state="frozen"/>
      <selection pane="topLeft" activeCell="A1" sqref="A1"/>
      <selection pane="bottomLeft" activeCell="AY163" sqref="AY163"/>
    </sheetView>
  </sheetViews>
  <sheetFormatPr defaultColWidth="9.140625" defaultRowHeight="15"/>
  <cols>
    <col min="1" max="2" width="9.140625" style="4" customWidth="1"/>
    <col min="3" max="3" width="128.140625" style="4" customWidth="1"/>
    <col min="4" max="4" width="22.00390625" style="5" customWidth="1"/>
    <col min="5" max="6" width="21.7109375" style="5" customWidth="1"/>
    <col min="7" max="7" width="18.8515625" style="5" customWidth="1"/>
    <col min="8" max="8" width="19.421875" style="5" customWidth="1"/>
    <col min="9" max="9" width="16.7109375" style="5" customWidth="1"/>
    <col min="10" max="10" width="19.57421875" style="5" customWidth="1"/>
    <col min="11" max="11" width="20.8515625" style="5" customWidth="1"/>
    <col min="12" max="12" width="17.8515625" style="5" customWidth="1"/>
    <col min="13" max="13" width="20.421875" style="5" customWidth="1"/>
    <col min="14" max="14" width="19.57421875" style="5" customWidth="1"/>
    <col min="15" max="15" width="19.8515625" style="5" customWidth="1"/>
    <col min="16" max="16" width="19.140625" style="5" customWidth="1"/>
    <col min="17" max="17" width="21.421875" style="5" customWidth="1"/>
    <col min="18" max="18" width="18.8515625" style="5" customWidth="1"/>
    <col min="19" max="19" width="17.421875" style="5" customWidth="1"/>
    <col min="20" max="21" width="15.8515625" style="5" customWidth="1"/>
    <col min="22" max="22" width="17.421875" style="5" customWidth="1"/>
    <col min="23" max="23" width="19.28125" style="5" customWidth="1"/>
    <col min="24" max="24" width="18.140625" style="5" customWidth="1"/>
    <col min="25" max="25" width="17.57421875" style="5" customWidth="1"/>
    <col min="26" max="49" width="21.7109375" style="66" customWidth="1"/>
    <col min="50" max="16384" width="9.140625" style="4" customWidth="1"/>
  </cols>
  <sheetData>
    <row r="1" spans="1:49" ht="4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56" t="s">
        <v>327</v>
      </c>
      <c r="G1" s="55" t="s">
        <v>328</v>
      </c>
      <c r="H1" s="55" t="s">
        <v>329</v>
      </c>
      <c r="I1" s="55" t="s">
        <v>330</v>
      </c>
      <c r="J1" s="56" t="s">
        <v>331</v>
      </c>
      <c r="K1" s="55" t="s">
        <v>332</v>
      </c>
      <c r="L1" s="55" t="s">
        <v>333</v>
      </c>
      <c r="M1" s="55" t="s">
        <v>334</v>
      </c>
      <c r="N1" s="56" t="s">
        <v>335</v>
      </c>
      <c r="O1" s="55" t="s">
        <v>336</v>
      </c>
      <c r="P1" s="55" t="s">
        <v>337</v>
      </c>
      <c r="Q1" s="55" t="s">
        <v>338</v>
      </c>
      <c r="R1" s="56" t="s">
        <v>339</v>
      </c>
      <c r="S1" s="55" t="s">
        <v>340</v>
      </c>
      <c r="T1" s="55" t="s">
        <v>341</v>
      </c>
      <c r="U1" s="55" t="s">
        <v>342</v>
      </c>
      <c r="V1" s="67" t="s">
        <v>343</v>
      </c>
      <c r="W1" s="68" t="s">
        <v>344</v>
      </c>
      <c r="X1" s="68" t="s">
        <v>345</v>
      </c>
      <c r="Y1" s="68" t="s">
        <v>346</v>
      </c>
      <c r="Z1" s="67" t="s">
        <v>347</v>
      </c>
      <c r="AA1" s="68" t="s">
        <v>348</v>
      </c>
      <c r="AB1" s="68" t="s">
        <v>350</v>
      </c>
      <c r="AC1" s="68" t="s">
        <v>349</v>
      </c>
      <c r="AD1" s="67" t="s">
        <v>351</v>
      </c>
      <c r="AE1" s="68" t="s">
        <v>352</v>
      </c>
      <c r="AF1" s="68" t="s">
        <v>353</v>
      </c>
      <c r="AG1" s="68" t="s">
        <v>354</v>
      </c>
      <c r="AH1" s="67" t="s">
        <v>355</v>
      </c>
      <c r="AI1" s="68" t="s">
        <v>356</v>
      </c>
      <c r="AJ1" s="68" t="s">
        <v>357</v>
      </c>
      <c r="AK1" s="68" t="s">
        <v>358</v>
      </c>
      <c r="AL1" s="67" t="s">
        <v>359</v>
      </c>
      <c r="AM1" s="68" t="s">
        <v>360</v>
      </c>
      <c r="AN1" s="68" t="s">
        <v>361</v>
      </c>
      <c r="AO1" s="68" t="s">
        <v>362</v>
      </c>
      <c r="AP1" s="67" t="s">
        <v>363</v>
      </c>
      <c r="AQ1" s="68" t="s">
        <v>364</v>
      </c>
      <c r="AR1" s="68" t="s">
        <v>365</v>
      </c>
      <c r="AS1" s="68" t="s">
        <v>366</v>
      </c>
      <c r="AT1" s="67" t="s">
        <v>367</v>
      </c>
      <c r="AU1" s="68" t="s">
        <v>368</v>
      </c>
      <c r="AV1" s="68" t="s">
        <v>369</v>
      </c>
      <c r="AW1" s="68" t="s">
        <v>370</v>
      </c>
    </row>
    <row r="2" spans="1:49" ht="15.75">
      <c r="A2" s="6" t="s">
        <v>5</v>
      </c>
      <c r="B2" s="7" t="s">
        <v>6</v>
      </c>
      <c r="C2" s="8" t="s">
        <v>7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</row>
    <row r="3" spans="1:49" ht="15.75">
      <c r="A3" s="6" t="s">
        <v>5</v>
      </c>
      <c r="B3" s="11" t="s">
        <v>8</v>
      </c>
      <c r="C3" s="8" t="s">
        <v>9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</row>
    <row r="4" spans="1:49" ht="15.75">
      <c r="A4" s="14" t="s">
        <v>5</v>
      </c>
      <c r="B4" s="7" t="s">
        <v>10</v>
      </c>
      <c r="C4" s="15" t="s">
        <v>11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</row>
    <row r="5" spans="1:49" ht="15.75">
      <c r="A5" s="14" t="s">
        <v>5</v>
      </c>
      <c r="B5" s="7" t="s">
        <v>10</v>
      </c>
      <c r="C5" s="15" t="s">
        <v>12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</row>
    <row r="6" spans="1:49" ht="15.75">
      <c r="A6" s="14" t="s">
        <v>5</v>
      </c>
      <c r="B6" s="7" t="s">
        <v>10</v>
      </c>
      <c r="C6" s="15" t="s">
        <v>13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</row>
    <row r="7" spans="1:49" ht="15.75">
      <c r="A7" s="14" t="s">
        <v>5</v>
      </c>
      <c r="B7" s="7" t="s">
        <v>10</v>
      </c>
      <c r="C7" s="15" t="s">
        <v>14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</row>
    <row r="8" spans="1:49" ht="15.75">
      <c r="A8" s="14" t="s">
        <v>5</v>
      </c>
      <c r="B8" s="11" t="s">
        <v>8</v>
      </c>
      <c r="C8" s="8" t="s">
        <v>15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</row>
    <row r="9" spans="1:49" ht="15.75">
      <c r="A9" s="14" t="s">
        <v>5</v>
      </c>
      <c r="B9" s="7" t="s">
        <v>10</v>
      </c>
      <c r="C9" s="15" t="s">
        <v>16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ht="15.75">
      <c r="A10" s="14" t="s">
        <v>5</v>
      </c>
      <c r="B10" s="7" t="s">
        <v>10</v>
      </c>
      <c r="C10" s="15" t="s">
        <v>17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ht="15.75">
      <c r="A11" s="14" t="s">
        <v>5</v>
      </c>
      <c r="B11" s="11" t="s">
        <v>8</v>
      </c>
      <c r="C11" s="8" t="s">
        <v>18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ht="15.75">
      <c r="A12" s="14" t="s">
        <v>5</v>
      </c>
      <c r="B12" s="7" t="s">
        <v>10</v>
      </c>
      <c r="C12" s="15" t="s">
        <v>19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ht="15.75">
      <c r="A13" s="14" t="s">
        <v>5</v>
      </c>
      <c r="B13" s="7" t="s">
        <v>10</v>
      </c>
      <c r="C13" s="15" t="s">
        <v>20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15.75">
      <c r="A14" s="14" t="s">
        <v>5</v>
      </c>
      <c r="B14" s="11" t="s">
        <v>6</v>
      </c>
      <c r="C14" s="8" t="s">
        <v>21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8"/>
      <c r="W14" s="17"/>
      <c r="X14" s="17"/>
      <c r="Y14" s="1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</row>
    <row r="15" spans="1:49" ht="15.75">
      <c r="A15" s="14" t="s">
        <v>5</v>
      </c>
      <c r="B15" s="11" t="s">
        <v>8</v>
      </c>
      <c r="C15" s="8" t="s">
        <v>22</v>
      </c>
      <c r="D15" s="16">
        <f>D16+D20+D21</f>
        <v>151434218.25</v>
      </c>
      <c r="E15" s="16">
        <v>198835133.6</v>
      </c>
      <c r="F15" s="16">
        <f aca="true" t="shared" si="0" ref="F15:AC15">F16+F20+F21</f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7454884.9</v>
      </c>
      <c r="W15" s="16">
        <f t="shared" si="0"/>
        <v>0</v>
      </c>
      <c r="X15" s="16">
        <f t="shared" si="0"/>
        <v>7162844.2299999995</v>
      </c>
      <c r="Y15" s="16">
        <f t="shared" si="0"/>
        <v>0</v>
      </c>
      <c r="Z15" s="16">
        <f t="shared" si="0"/>
        <v>0</v>
      </c>
      <c r="AA15" s="16">
        <f t="shared" si="0"/>
        <v>0</v>
      </c>
      <c r="AB15" s="16">
        <f t="shared" si="0"/>
        <v>0</v>
      </c>
      <c r="AC15" s="16">
        <f t="shared" si="0"/>
        <v>0</v>
      </c>
      <c r="AD15" s="59">
        <f aca="true" t="shared" si="1" ref="AD15:AK15">AD16+AD20+AD21</f>
        <v>12698660.66</v>
      </c>
      <c r="AE15" s="59">
        <f t="shared" si="1"/>
        <v>0</v>
      </c>
      <c r="AF15" s="59">
        <f t="shared" si="1"/>
        <v>12569860.66</v>
      </c>
      <c r="AG15" s="59">
        <f t="shared" si="1"/>
        <v>0</v>
      </c>
      <c r="AH15" s="59">
        <f t="shared" si="1"/>
        <v>0</v>
      </c>
      <c r="AI15" s="59">
        <f t="shared" si="1"/>
        <v>0</v>
      </c>
      <c r="AJ15" s="59">
        <f t="shared" si="1"/>
        <v>0</v>
      </c>
      <c r="AK15" s="59">
        <f t="shared" si="1"/>
        <v>0</v>
      </c>
      <c r="AL15" s="59">
        <f aca="true" t="shared" si="2" ref="AL15:AS15">AL16+AL20+AL21</f>
        <v>0</v>
      </c>
      <c r="AM15" s="59">
        <f t="shared" si="2"/>
        <v>0</v>
      </c>
      <c r="AN15" s="59">
        <f t="shared" si="2"/>
        <v>0</v>
      </c>
      <c r="AO15" s="59">
        <f t="shared" si="2"/>
        <v>0</v>
      </c>
      <c r="AP15" s="59">
        <f t="shared" si="2"/>
        <v>0</v>
      </c>
      <c r="AQ15" s="59">
        <f t="shared" si="2"/>
        <v>0</v>
      </c>
      <c r="AR15" s="59">
        <f t="shared" si="2"/>
        <v>0</v>
      </c>
      <c r="AS15" s="59">
        <f t="shared" si="2"/>
        <v>0</v>
      </c>
      <c r="AT15" s="59">
        <f>AT16+AT20+AT21</f>
        <v>0</v>
      </c>
      <c r="AU15" s="59">
        <f>AU16+AU20+AU21</f>
        <v>0</v>
      </c>
      <c r="AV15" s="59">
        <f>AV16+AV20+AV21</f>
        <v>0</v>
      </c>
      <c r="AW15" s="59">
        <f>AW16+AW20+AW21</f>
        <v>0</v>
      </c>
    </row>
    <row r="16" spans="1:49" ht="15.75">
      <c r="A16" s="14" t="s">
        <v>5</v>
      </c>
      <c r="B16" s="7" t="s">
        <v>10</v>
      </c>
      <c r="C16" s="15" t="s">
        <v>23</v>
      </c>
      <c r="D16" s="12">
        <v>10261410</v>
      </c>
      <c r="E16" s="13">
        <v>44906120.44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</row>
    <row r="17" spans="1:49" ht="15.75">
      <c r="A17" s="14" t="s">
        <v>5</v>
      </c>
      <c r="B17" s="7" t="s">
        <v>10</v>
      </c>
      <c r="C17" s="15" t="s">
        <v>24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ht="15.75">
      <c r="A18" s="14" t="s">
        <v>5</v>
      </c>
      <c r="B18" s="7" t="s">
        <v>10</v>
      </c>
      <c r="C18" s="15" t="s">
        <v>25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ht="15.75">
      <c r="A19" s="14" t="s">
        <v>5</v>
      </c>
      <c r="B19" s="7" t="s">
        <v>10</v>
      </c>
      <c r="C19" s="15" t="s">
        <v>26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ht="15.75">
      <c r="A20" s="14" t="s">
        <v>5</v>
      </c>
      <c r="B20" s="7" t="s">
        <v>10</v>
      </c>
      <c r="C20" s="15" t="s">
        <v>27</v>
      </c>
      <c r="D20" s="12">
        <v>138142465.34</v>
      </c>
      <c r="E20" s="13">
        <v>150397842.21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5796953.92</v>
      </c>
      <c r="W20" s="13"/>
      <c r="X20" s="13">
        <v>5587559.8</v>
      </c>
      <c r="Y20" s="13"/>
      <c r="Z20" s="64"/>
      <c r="AA20" s="64"/>
      <c r="AB20" s="64"/>
      <c r="AC20" s="64"/>
      <c r="AD20" s="64">
        <v>12698660.66</v>
      </c>
      <c r="AE20" s="64"/>
      <c r="AF20" s="64">
        <v>12569860.66</v>
      </c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ht="15.75">
      <c r="A21" s="14" t="s">
        <v>5</v>
      </c>
      <c r="B21" s="11" t="s">
        <v>6</v>
      </c>
      <c r="C21" s="8" t="s">
        <v>28</v>
      </c>
      <c r="D21" s="16">
        <f>+D31+D40</f>
        <v>3030342.91</v>
      </c>
      <c r="E21" s="17">
        <f>+E31+E40</f>
        <v>3530956.86</v>
      </c>
      <c r="F21" s="17">
        <f aca="true" t="shared" si="3" ref="F21:AC21">+F31+F40</f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1657930.98</v>
      </c>
      <c r="W21" s="17">
        <f t="shared" si="3"/>
        <v>0</v>
      </c>
      <c r="X21" s="17">
        <f t="shared" si="3"/>
        <v>1575284.43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7">
        <f t="shared" si="3"/>
        <v>0</v>
      </c>
      <c r="AC21" s="17">
        <f t="shared" si="3"/>
        <v>0</v>
      </c>
      <c r="AD21" s="58">
        <f aca="true" t="shared" si="4" ref="AD21:AK21">+AD31+AD40</f>
        <v>0</v>
      </c>
      <c r="AE21" s="58">
        <f t="shared" si="4"/>
        <v>0</v>
      </c>
      <c r="AF21" s="58">
        <f t="shared" si="4"/>
        <v>0</v>
      </c>
      <c r="AG21" s="58">
        <f t="shared" si="4"/>
        <v>0</v>
      </c>
      <c r="AH21" s="58">
        <f t="shared" si="4"/>
        <v>0</v>
      </c>
      <c r="AI21" s="58">
        <f t="shared" si="4"/>
        <v>0</v>
      </c>
      <c r="AJ21" s="58">
        <f t="shared" si="4"/>
        <v>0</v>
      </c>
      <c r="AK21" s="58">
        <f t="shared" si="4"/>
        <v>0</v>
      </c>
      <c r="AL21" s="58">
        <f aca="true" t="shared" si="5" ref="AL21:AS21">+AL31+AL40</f>
        <v>0</v>
      </c>
      <c r="AM21" s="58">
        <f t="shared" si="5"/>
        <v>0</v>
      </c>
      <c r="AN21" s="58">
        <f t="shared" si="5"/>
        <v>0</v>
      </c>
      <c r="AO21" s="58">
        <f t="shared" si="5"/>
        <v>0</v>
      </c>
      <c r="AP21" s="58">
        <f t="shared" si="5"/>
        <v>0</v>
      </c>
      <c r="AQ21" s="58">
        <f t="shared" si="5"/>
        <v>0</v>
      </c>
      <c r="AR21" s="58">
        <f t="shared" si="5"/>
        <v>0</v>
      </c>
      <c r="AS21" s="58">
        <f t="shared" si="5"/>
        <v>0</v>
      </c>
      <c r="AT21" s="58">
        <f>+AT31+AT40</f>
        <v>0</v>
      </c>
      <c r="AU21" s="58">
        <f>+AU31+AU40</f>
        <v>0</v>
      </c>
      <c r="AV21" s="58">
        <f>+AV31+AV40</f>
        <v>0</v>
      </c>
      <c r="AW21" s="58">
        <f>+AW31+AW40</f>
        <v>0</v>
      </c>
    </row>
    <row r="22" spans="1:49" ht="15.75">
      <c r="A22" s="14" t="s">
        <v>5</v>
      </c>
      <c r="B22" s="11" t="s">
        <v>8</v>
      </c>
      <c r="C22" s="8" t="s">
        <v>29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</row>
    <row r="23" spans="1:49" ht="15.75">
      <c r="A23" s="14" t="s">
        <v>5</v>
      </c>
      <c r="B23" s="7" t="s">
        <v>10</v>
      </c>
      <c r="C23" s="15" t="s">
        <v>30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ht="15.75">
      <c r="A24" s="14" t="s">
        <v>5</v>
      </c>
      <c r="B24" s="7" t="s">
        <v>10</v>
      </c>
      <c r="C24" s="15" t="s">
        <v>31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ht="15.75">
      <c r="A25" s="14" t="s">
        <v>5</v>
      </c>
      <c r="B25" s="7" t="s">
        <v>10</v>
      </c>
      <c r="C25" s="15" t="s">
        <v>32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</row>
    <row r="26" spans="1:49" ht="15.75">
      <c r="A26" s="14" t="s">
        <v>5</v>
      </c>
      <c r="B26" s="11" t="s">
        <v>8</v>
      </c>
      <c r="C26" s="8" t="s">
        <v>33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</row>
    <row r="27" spans="1:49" ht="15.75">
      <c r="A27" s="14" t="s">
        <v>5</v>
      </c>
      <c r="B27" s="7" t="s">
        <v>10</v>
      </c>
      <c r="C27" s="15" t="s">
        <v>34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</row>
    <row r="28" spans="1:49" ht="15.75">
      <c r="A28" s="14" t="s">
        <v>5</v>
      </c>
      <c r="B28" s="7" t="s">
        <v>10</v>
      </c>
      <c r="C28" s="15" t="s">
        <v>35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</row>
    <row r="29" spans="1:49" ht="15.75">
      <c r="A29" s="14" t="s">
        <v>5</v>
      </c>
      <c r="B29" s="7" t="s">
        <v>10</v>
      </c>
      <c r="C29" s="15" t="s">
        <v>36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1:49" ht="15.75">
      <c r="A30" s="14" t="s">
        <v>5</v>
      </c>
      <c r="B30" s="7" t="s">
        <v>10</v>
      </c>
      <c r="C30" s="15" t="s">
        <v>37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1:49" ht="15.75">
      <c r="A31" s="14" t="s">
        <v>5</v>
      </c>
      <c r="B31" s="11" t="s">
        <v>8</v>
      </c>
      <c r="C31" s="8" t="s">
        <v>38</v>
      </c>
      <c r="D31" s="16">
        <f>+D34</f>
        <v>30000</v>
      </c>
      <c r="E31" s="17">
        <f>+E34</f>
        <v>30000</v>
      </c>
      <c r="F31" s="17">
        <f aca="true" t="shared" si="6" ref="F31:AC31">+F34</f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17">
        <f t="shared" si="6"/>
        <v>0</v>
      </c>
      <c r="K31" s="17">
        <f t="shared" si="6"/>
        <v>0</v>
      </c>
      <c r="L31" s="17">
        <f t="shared" si="6"/>
        <v>0</v>
      </c>
      <c r="M31" s="17">
        <f t="shared" si="6"/>
        <v>0</v>
      </c>
      <c r="N31" s="17">
        <f t="shared" si="6"/>
        <v>0</v>
      </c>
      <c r="O31" s="17">
        <f t="shared" si="6"/>
        <v>0</v>
      </c>
      <c r="P31" s="17">
        <f t="shared" si="6"/>
        <v>0</v>
      </c>
      <c r="Q31" s="17">
        <f t="shared" si="6"/>
        <v>0</v>
      </c>
      <c r="R31" s="17">
        <f t="shared" si="6"/>
        <v>0</v>
      </c>
      <c r="S31" s="17">
        <f t="shared" si="6"/>
        <v>0</v>
      </c>
      <c r="T31" s="17">
        <f t="shared" si="6"/>
        <v>0</v>
      </c>
      <c r="U31" s="17">
        <f t="shared" si="6"/>
        <v>0</v>
      </c>
      <c r="V31" s="17">
        <f t="shared" si="6"/>
        <v>0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>
        <f t="shared" si="6"/>
        <v>0</v>
      </c>
      <c r="AC31" s="17">
        <f t="shared" si="6"/>
        <v>0</v>
      </c>
      <c r="AD31" s="58">
        <f aca="true" t="shared" si="7" ref="AD31:AK31">+AD34</f>
        <v>0</v>
      </c>
      <c r="AE31" s="58">
        <f t="shared" si="7"/>
        <v>0</v>
      </c>
      <c r="AF31" s="58">
        <f t="shared" si="7"/>
        <v>0</v>
      </c>
      <c r="AG31" s="58">
        <f t="shared" si="7"/>
        <v>0</v>
      </c>
      <c r="AH31" s="58">
        <f t="shared" si="7"/>
        <v>0</v>
      </c>
      <c r="AI31" s="58">
        <f t="shared" si="7"/>
        <v>0</v>
      </c>
      <c r="AJ31" s="58">
        <f t="shared" si="7"/>
        <v>0</v>
      </c>
      <c r="AK31" s="58">
        <f t="shared" si="7"/>
        <v>0</v>
      </c>
      <c r="AL31" s="58">
        <f aca="true" t="shared" si="8" ref="AL31:AS31">+AL34</f>
        <v>0</v>
      </c>
      <c r="AM31" s="58">
        <f t="shared" si="8"/>
        <v>0</v>
      </c>
      <c r="AN31" s="58">
        <f t="shared" si="8"/>
        <v>0</v>
      </c>
      <c r="AO31" s="58">
        <f t="shared" si="8"/>
        <v>0</v>
      </c>
      <c r="AP31" s="58">
        <f t="shared" si="8"/>
        <v>0</v>
      </c>
      <c r="AQ31" s="58">
        <f t="shared" si="8"/>
        <v>0</v>
      </c>
      <c r="AR31" s="58">
        <f t="shared" si="8"/>
        <v>0</v>
      </c>
      <c r="AS31" s="58">
        <f t="shared" si="8"/>
        <v>0</v>
      </c>
      <c r="AT31" s="58">
        <f>+AT34</f>
        <v>0</v>
      </c>
      <c r="AU31" s="58">
        <f>+AU34</f>
        <v>0</v>
      </c>
      <c r="AV31" s="58">
        <f>+AV34</f>
        <v>0</v>
      </c>
      <c r="AW31" s="58">
        <f>+AW34</f>
        <v>0</v>
      </c>
    </row>
    <row r="32" spans="1:49" ht="15.75">
      <c r="A32" s="14" t="s">
        <v>5</v>
      </c>
      <c r="B32" s="7" t="s">
        <v>10</v>
      </c>
      <c r="C32" s="15" t="s">
        <v>39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</row>
    <row r="33" spans="1:49" ht="15.75">
      <c r="A33" s="14" t="s">
        <v>5</v>
      </c>
      <c r="B33" s="7" t="s">
        <v>10</v>
      </c>
      <c r="C33" s="15" t="s">
        <v>40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:49" ht="15.75">
      <c r="A34" s="14" t="s">
        <v>5</v>
      </c>
      <c r="B34" s="7" t="s">
        <v>10</v>
      </c>
      <c r="C34" s="15" t="s">
        <v>41</v>
      </c>
      <c r="D34" s="12">
        <v>30000</v>
      </c>
      <c r="E34" s="13">
        <v>30000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ht="15.75">
      <c r="A35" s="14" t="s">
        <v>5</v>
      </c>
      <c r="B35" s="11" t="s">
        <v>8</v>
      </c>
      <c r="C35" s="8" t="s">
        <v>42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:49" ht="15.75">
      <c r="A36" s="14" t="s">
        <v>5</v>
      </c>
      <c r="B36" s="7" t="s">
        <v>10</v>
      </c>
      <c r="C36" s="15" t="s">
        <v>43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:49" ht="15.75">
      <c r="A37" s="14" t="s">
        <v>5</v>
      </c>
      <c r="B37" s="7" t="s">
        <v>10</v>
      </c>
      <c r="C37" s="15" t="s">
        <v>44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ht="15.75">
      <c r="A38" s="14" t="s">
        <v>5</v>
      </c>
      <c r="B38" s="7" t="s">
        <v>10</v>
      </c>
      <c r="C38" s="15" t="s">
        <v>45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:49" ht="15.75">
      <c r="A39" s="14" t="s">
        <v>5</v>
      </c>
      <c r="B39" s="7" t="s">
        <v>10</v>
      </c>
      <c r="C39" s="15" t="s">
        <v>42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ht="15.75">
      <c r="A40" s="14" t="s">
        <v>5</v>
      </c>
      <c r="B40" s="11" t="s">
        <v>8</v>
      </c>
      <c r="C40" s="8" t="s">
        <v>46</v>
      </c>
      <c r="D40" s="16">
        <f>+D42</f>
        <v>3000342.91</v>
      </c>
      <c r="E40" s="16">
        <f>+E42</f>
        <v>3500956.86</v>
      </c>
      <c r="F40" s="16">
        <f aca="true" t="shared" si="9" ref="F40:AC40">+F42</f>
        <v>0</v>
      </c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16">
        <f t="shared" si="9"/>
        <v>0</v>
      </c>
      <c r="R40" s="16">
        <f t="shared" si="9"/>
        <v>0</v>
      </c>
      <c r="S40" s="16">
        <f t="shared" si="9"/>
        <v>0</v>
      </c>
      <c r="T40" s="16">
        <f t="shared" si="9"/>
        <v>0</v>
      </c>
      <c r="U40" s="16">
        <f t="shared" si="9"/>
        <v>0</v>
      </c>
      <c r="V40" s="16">
        <f t="shared" si="9"/>
        <v>1657930.98</v>
      </c>
      <c r="W40" s="16">
        <f t="shared" si="9"/>
        <v>0</v>
      </c>
      <c r="X40" s="16">
        <f t="shared" si="9"/>
        <v>1575284.43</v>
      </c>
      <c r="Y40" s="16">
        <f t="shared" si="9"/>
        <v>0</v>
      </c>
      <c r="Z40" s="16">
        <f t="shared" si="9"/>
        <v>0</v>
      </c>
      <c r="AA40" s="16">
        <f t="shared" si="9"/>
        <v>0</v>
      </c>
      <c r="AB40" s="16">
        <f t="shared" si="9"/>
        <v>0</v>
      </c>
      <c r="AC40" s="16">
        <f t="shared" si="9"/>
        <v>0</v>
      </c>
      <c r="AD40" s="59">
        <f aca="true" t="shared" si="10" ref="AD40:AK40">+AD42</f>
        <v>0</v>
      </c>
      <c r="AE40" s="59">
        <f t="shared" si="10"/>
        <v>0</v>
      </c>
      <c r="AF40" s="59">
        <f t="shared" si="10"/>
        <v>0</v>
      </c>
      <c r="AG40" s="59">
        <f t="shared" si="10"/>
        <v>0</v>
      </c>
      <c r="AH40" s="59">
        <f t="shared" si="10"/>
        <v>0</v>
      </c>
      <c r="AI40" s="59">
        <f t="shared" si="10"/>
        <v>0</v>
      </c>
      <c r="AJ40" s="59">
        <f t="shared" si="10"/>
        <v>0</v>
      </c>
      <c r="AK40" s="59">
        <f t="shared" si="10"/>
        <v>0</v>
      </c>
      <c r="AL40" s="59">
        <f aca="true" t="shared" si="11" ref="AL40:AS40">+AL42</f>
        <v>0</v>
      </c>
      <c r="AM40" s="59">
        <f t="shared" si="11"/>
        <v>0</v>
      </c>
      <c r="AN40" s="59">
        <f t="shared" si="11"/>
        <v>0</v>
      </c>
      <c r="AO40" s="59">
        <f t="shared" si="11"/>
        <v>0</v>
      </c>
      <c r="AP40" s="59">
        <f t="shared" si="11"/>
        <v>0</v>
      </c>
      <c r="AQ40" s="59">
        <f t="shared" si="11"/>
        <v>0</v>
      </c>
      <c r="AR40" s="59">
        <f t="shared" si="11"/>
        <v>0</v>
      </c>
      <c r="AS40" s="59">
        <f t="shared" si="11"/>
        <v>0</v>
      </c>
      <c r="AT40" s="59">
        <f>+AT42</f>
        <v>0</v>
      </c>
      <c r="AU40" s="59">
        <f>+AU42</f>
        <v>0</v>
      </c>
      <c r="AV40" s="59">
        <f>+AV42</f>
        <v>0</v>
      </c>
      <c r="AW40" s="59">
        <f>+AW42</f>
        <v>0</v>
      </c>
    </row>
    <row r="41" spans="1:49" ht="15.75">
      <c r="A41" s="14" t="s">
        <v>5</v>
      </c>
      <c r="B41" s="7" t="s">
        <v>10</v>
      </c>
      <c r="C41" s="15" t="s">
        <v>47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</row>
    <row r="42" spans="1:49" ht="15.75">
      <c r="A42" s="14" t="s">
        <v>5</v>
      </c>
      <c r="B42" s="7" t="s">
        <v>10</v>
      </c>
      <c r="C42" s="15" t="s">
        <v>48</v>
      </c>
      <c r="D42" s="12">
        <v>3000342.91</v>
      </c>
      <c r="E42" s="13">
        <v>3500956.86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1657930.98</v>
      </c>
      <c r="W42" s="13"/>
      <c r="X42" s="13">
        <v>1575284.43</v>
      </c>
      <c r="Y42" s="1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</row>
    <row r="43" spans="1:49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15.75">
      <c r="A44" s="14" t="s">
        <v>5</v>
      </c>
      <c r="B44" s="11" t="s">
        <v>6</v>
      </c>
      <c r="C44" s="8" t="s">
        <v>50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15.75">
      <c r="A45" s="14" t="s">
        <v>5</v>
      </c>
      <c r="B45" s="7" t="s">
        <v>8</v>
      </c>
      <c r="C45" s="8" t="s">
        <v>51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15.75">
      <c r="A46" s="14" t="s">
        <v>5</v>
      </c>
      <c r="B46" s="7" t="s">
        <v>10</v>
      </c>
      <c r="C46" s="15" t="s">
        <v>52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ht="15.75">
      <c r="A47" s="14" t="s">
        <v>5</v>
      </c>
      <c r="B47" s="7" t="s">
        <v>10</v>
      </c>
      <c r="C47" s="15" t="s">
        <v>53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ht="15.75">
      <c r="A48" s="14" t="s">
        <v>5</v>
      </c>
      <c r="B48" s="11" t="s">
        <v>8</v>
      </c>
      <c r="C48" s="8" t="s">
        <v>54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1:49" ht="15.75">
      <c r="A49" s="14" t="s">
        <v>5</v>
      </c>
      <c r="B49" s="7" t="s">
        <v>10</v>
      </c>
      <c r="C49" s="15" t="s">
        <v>55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1:49" ht="15.75">
      <c r="A50" s="14" t="s">
        <v>5</v>
      </c>
      <c r="B50" s="7" t="s">
        <v>10</v>
      </c>
      <c r="C50" s="15" t="s">
        <v>56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ht="15.75">
      <c r="A51" s="14" t="s">
        <v>5</v>
      </c>
      <c r="B51" s="7" t="s">
        <v>10</v>
      </c>
      <c r="C51" s="15" t="s">
        <v>57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1:49" ht="15.75">
      <c r="A52" s="14" t="s">
        <v>5</v>
      </c>
      <c r="B52" s="7" t="s">
        <v>10</v>
      </c>
      <c r="C52" s="15" t="s">
        <v>58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</row>
    <row r="53" spans="1:49" ht="15.75">
      <c r="A53" s="14" t="s">
        <v>5</v>
      </c>
      <c r="B53" s="7" t="s">
        <v>10</v>
      </c>
      <c r="C53" s="15" t="s">
        <v>59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1:49" ht="15.75">
      <c r="A54" s="14" t="s">
        <v>5</v>
      </c>
      <c r="B54" s="7" t="s">
        <v>10</v>
      </c>
      <c r="C54" s="15" t="s">
        <v>60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</row>
    <row r="55" spans="1:49" ht="15.75">
      <c r="A55" s="14" t="s">
        <v>5</v>
      </c>
      <c r="B55" s="7" t="s">
        <v>10</v>
      </c>
      <c r="C55" s="15" t="s">
        <v>61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</row>
    <row r="56" spans="1:49" ht="15.75">
      <c r="A56" s="14" t="s">
        <v>5</v>
      </c>
      <c r="B56" s="7" t="s">
        <v>10</v>
      </c>
      <c r="C56" s="15" t="s">
        <v>62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</row>
    <row r="57" spans="1:49" ht="15.75">
      <c r="A57" s="14" t="s">
        <v>5</v>
      </c>
      <c r="B57" s="7" t="s">
        <v>10</v>
      </c>
      <c r="C57" s="15" t="s">
        <v>63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</row>
    <row r="58" spans="1:49" ht="15.75">
      <c r="A58" s="14" t="s">
        <v>5</v>
      </c>
      <c r="B58" s="7" t="s">
        <v>10</v>
      </c>
      <c r="C58" s="15" t="s">
        <v>64</v>
      </c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</row>
    <row r="59" spans="1:49" ht="15.75">
      <c r="A59" s="14" t="s">
        <v>5</v>
      </c>
      <c r="B59" s="11" t="s">
        <v>8</v>
      </c>
      <c r="C59" s="8" t="s">
        <v>65</v>
      </c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</row>
    <row r="60" spans="1:49" ht="15.75">
      <c r="A60" s="14" t="s">
        <v>5</v>
      </c>
      <c r="B60" s="7" t="s">
        <v>10</v>
      </c>
      <c r="C60" s="15" t="s">
        <v>66</v>
      </c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</row>
    <row r="61" spans="1:49" ht="15.75">
      <c r="A61" s="14" t="s">
        <v>5</v>
      </c>
      <c r="B61" s="7" t="s">
        <v>10</v>
      </c>
      <c r="C61" s="15" t="s">
        <v>67</v>
      </c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</row>
    <row r="62" spans="1:49" ht="15.75">
      <c r="A62" s="14" t="s">
        <v>5</v>
      </c>
      <c r="B62" s="7" t="s">
        <v>10</v>
      </c>
      <c r="C62" s="15" t="s">
        <v>68</v>
      </c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</row>
    <row r="63" spans="1:49" ht="15.75">
      <c r="A63" s="14" t="s">
        <v>5</v>
      </c>
      <c r="B63" s="7" t="s">
        <v>10</v>
      </c>
      <c r="C63" s="15" t="s">
        <v>69</v>
      </c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</row>
    <row r="64" spans="1:49" ht="15.75">
      <c r="A64" s="14" t="s">
        <v>5</v>
      </c>
      <c r="B64" s="7" t="s">
        <v>10</v>
      </c>
      <c r="C64" s="15" t="s">
        <v>70</v>
      </c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</row>
    <row r="65" spans="1:49" ht="15.75">
      <c r="A65" s="14" t="s">
        <v>5</v>
      </c>
      <c r="B65" s="7" t="s">
        <v>10</v>
      </c>
      <c r="C65" s="15" t="s">
        <v>71</v>
      </c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</row>
    <row r="66" spans="1:49" ht="15.75">
      <c r="A66" s="14" t="s">
        <v>5</v>
      </c>
      <c r="B66" s="7" t="s">
        <v>10</v>
      </c>
      <c r="C66" s="15" t="s">
        <v>72</v>
      </c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</row>
    <row r="67" spans="1:49" ht="15.75">
      <c r="A67" s="14" t="s">
        <v>5</v>
      </c>
      <c r="B67" s="7" t="s">
        <v>10</v>
      </c>
      <c r="C67" s="15" t="s">
        <v>73</v>
      </c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</row>
    <row r="68" spans="1:49" ht="15.75">
      <c r="A68" s="14" t="s">
        <v>5</v>
      </c>
      <c r="B68" s="7" t="s">
        <v>10</v>
      </c>
      <c r="C68" s="15" t="s">
        <v>74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</row>
    <row r="69" spans="1:49" ht="15.75">
      <c r="A69" s="14" t="s">
        <v>5</v>
      </c>
      <c r="B69" s="7" t="s">
        <v>10</v>
      </c>
      <c r="C69" s="15" t="s">
        <v>75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</row>
    <row r="70" spans="1:49" ht="15.75">
      <c r="A70" s="14" t="s">
        <v>5</v>
      </c>
      <c r="B70" s="7" t="s">
        <v>10</v>
      </c>
      <c r="C70" s="15" t="s">
        <v>76</v>
      </c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</row>
    <row r="71" spans="1:49" ht="15.75">
      <c r="A71" s="14" t="s">
        <v>5</v>
      </c>
      <c r="B71" s="7" t="s">
        <v>10</v>
      </c>
      <c r="C71" s="15" t="s">
        <v>77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</row>
    <row r="72" spans="1:49" ht="15.75">
      <c r="A72" s="14" t="s">
        <v>5</v>
      </c>
      <c r="B72" s="7" t="s">
        <v>10</v>
      </c>
      <c r="C72" s="15" t="s">
        <v>78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</row>
    <row r="73" spans="1:49" ht="15.75">
      <c r="A73" s="14" t="s">
        <v>5</v>
      </c>
      <c r="B73" s="7" t="s">
        <v>10</v>
      </c>
      <c r="C73" s="15" t="s">
        <v>79</v>
      </c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</row>
    <row r="74" spans="1:49" ht="15.75">
      <c r="A74" s="14" t="s">
        <v>5</v>
      </c>
      <c r="B74" s="11" t="s">
        <v>8</v>
      </c>
      <c r="C74" s="8" t="s">
        <v>80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</row>
    <row r="75" spans="1:49" ht="15.75">
      <c r="A75" s="14" t="s">
        <v>5</v>
      </c>
      <c r="B75" s="7" t="s">
        <v>10</v>
      </c>
      <c r="C75" s="15" t="s">
        <v>81</v>
      </c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</row>
    <row r="76" spans="1:49" ht="15.75">
      <c r="A76" s="14" t="s">
        <v>5</v>
      </c>
      <c r="B76" s="7" t="s">
        <v>10</v>
      </c>
      <c r="C76" s="15" t="s">
        <v>82</v>
      </c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</row>
    <row r="77" spans="1:49" ht="15.75">
      <c r="A77" s="14" t="s">
        <v>5</v>
      </c>
      <c r="B77" s="7" t="s">
        <v>10</v>
      </c>
      <c r="C77" s="15" t="s">
        <v>83</v>
      </c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</row>
    <row r="78" spans="1:49" ht="15.75">
      <c r="A78" s="14" t="s">
        <v>5</v>
      </c>
      <c r="B78" s="11" t="s">
        <v>8</v>
      </c>
      <c r="C78" s="8" t="s">
        <v>84</v>
      </c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</row>
    <row r="79" spans="1:49" ht="15.75">
      <c r="A79" s="14" t="s">
        <v>5</v>
      </c>
      <c r="B79" s="7" t="s">
        <v>10</v>
      </c>
      <c r="C79" s="15" t="s">
        <v>85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</row>
    <row r="80" spans="1:49" ht="15.75">
      <c r="A80" s="14" t="s">
        <v>5</v>
      </c>
      <c r="B80" s="7" t="s">
        <v>10</v>
      </c>
      <c r="C80" s="15" t="s">
        <v>86</v>
      </c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</row>
    <row r="81" spans="1:49" ht="15.75">
      <c r="A81" s="14" t="s">
        <v>5</v>
      </c>
      <c r="B81" s="7" t="s">
        <v>10</v>
      </c>
      <c r="C81" s="15" t="s">
        <v>87</v>
      </c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</row>
    <row r="82" spans="1:49" ht="15.75">
      <c r="A82" s="14" t="s">
        <v>5</v>
      </c>
      <c r="B82" s="7" t="s">
        <v>10</v>
      </c>
      <c r="C82" s="15" t="s">
        <v>88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</row>
    <row r="83" spans="1:49" ht="15.75">
      <c r="A83" s="14" t="s">
        <v>5</v>
      </c>
      <c r="B83" s="14" t="s">
        <v>6</v>
      </c>
      <c r="C83" s="8" t="s">
        <v>89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</row>
    <row r="84" spans="1:49" ht="15.75">
      <c r="A84" s="14" t="s">
        <v>5</v>
      </c>
      <c r="B84" s="14" t="s">
        <v>8</v>
      </c>
      <c r="C84" s="8" t="s">
        <v>90</v>
      </c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</row>
    <row r="85" spans="1:49" ht="15.75">
      <c r="A85" s="14" t="s">
        <v>5</v>
      </c>
      <c r="B85" s="14" t="s">
        <v>10</v>
      </c>
      <c r="C85" s="15" t="s">
        <v>91</v>
      </c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</row>
    <row r="86" spans="1:49" ht="15.75">
      <c r="A86" s="14" t="s">
        <v>5</v>
      </c>
      <c r="B86" s="14" t="s">
        <v>10</v>
      </c>
      <c r="C86" s="15" t="s">
        <v>92</v>
      </c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</row>
    <row r="87" spans="1:49" ht="15.75">
      <c r="A87" s="14" t="s">
        <v>5</v>
      </c>
      <c r="B87" s="14" t="s">
        <v>10</v>
      </c>
      <c r="C87" s="15" t="s">
        <v>93</v>
      </c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</row>
    <row r="88" spans="1:49" ht="15.75">
      <c r="A88" s="14" t="s">
        <v>5</v>
      </c>
      <c r="B88" s="14" t="s">
        <v>10</v>
      </c>
      <c r="C88" s="15" t="s">
        <v>94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</row>
    <row r="89" spans="1:49" ht="15.75">
      <c r="A89" s="14" t="s">
        <v>5</v>
      </c>
      <c r="B89" s="14" t="s">
        <v>8</v>
      </c>
      <c r="C89" s="8" t="s">
        <v>95</v>
      </c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</row>
    <row r="90" spans="1:49" ht="15.75">
      <c r="A90" s="14" t="s">
        <v>5</v>
      </c>
      <c r="B90" s="14" t="s">
        <v>10</v>
      </c>
      <c r="C90" s="15" t="s">
        <v>96</v>
      </c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</row>
    <row r="91" spans="1:49" ht="15.75">
      <c r="A91" s="14" t="s">
        <v>5</v>
      </c>
      <c r="B91" s="14" t="s">
        <v>10</v>
      </c>
      <c r="C91" s="15" t="s">
        <v>97</v>
      </c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</row>
    <row r="92" spans="1:49" ht="15.75">
      <c r="A92" s="14" t="s">
        <v>5</v>
      </c>
      <c r="B92" s="14" t="s">
        <v>10</v>
      </c>
      <c r="C92" s="15" t="s">
        <v>98</v>
      </c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</row>
    <row r="93" spans="1:49" ht="15.75">
      <c r="A93" s="14" t="s">
        <v>5</v>
      </c>
      <c r="B93" s="14" t="s">
        <v>10</v>
      </c>
      <c r="C93" s="15" t="s">
        <v>99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</row>
    <row r="94" spans="1:49" ht="15.75">
      <c r="A94" s="14" t="s">
        <v>5</v>
      </c>
      <c r="B94" s="14" t="s">
        <v>10</v>
      </c>
      <c r="C94" s="15" t="s">
        <v>100</v>
      </c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</row>
    <row r="95" spans="1:49" ht="15.75">
      <c r="A95" s="14" t="s">
        <v>5</v>
      </c>
      <c r="B95" s="14" t="s">
        <v>10</v>
      </c>
      <c r="C95" s="15" t="s">
        <v>101</v>
      </c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</row>
    <row r="96" spans="1:49" ht="15.75">
      <c r="A96" s="14" t="s">
        <v>5</v>
      </c>
      <c r="B96" s="14" t="s">
        <v>10</v>
      </c>
      <c r="C96" s="15" t="s">
        <v>102</v>
      </c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</row>
    <row r="97" spans="1:49" ht="15.75">
      <c r="A97" s="14" t="s">
        <v>5</v>
      </c>
      <c r="B97" s="14" t="s">
        <v>10</v>
      </c>
      <c r="C97" s="15" t="s">
        <v>103</v>
      </c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</row>
    <row r="98" spans="1:49" ht="15.75">
      <c r="A98" s="14" t="s">
        <v>5</v>
      </c>
      <c r="B98" s="14" t="s">
        <v>10</v>
      </c>
      <c r="C98" s="15" t="s">
        <v>104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</row>
    <row r="99" spans="1:49" ht="15.75">
      <c r="A99" s="14" t="s">
        <v>5</v>
      </c>
      <c r="B99" s="14" t="s">
        <v>10</v>
      </c>
      <c r="C99" s="15" t="s">
        <v>105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</row>
    <row r="100" spans="1:49" ht="15.75">
      <c r="A100" s="14" t="s">
        <v>5</v>
      </c>
      <c r="B100" s="14" t="s">
        <v>8</v>
      </c>
      <c r="C100" s="8" t="s">
        <v>106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</row>
    <row r="101" spans="1:49" ht="15.75">
      <c r="A101" s="14" t="s">
        <v>5</v>
      </c>
      <c r="B101" s="14" t="s">
        <v>10</v>
      </c>
      <c r="C101" s="15" t="s">
        <v>107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</row>
    <row r="102" spans="1:49" ht="15.75">
      <c r="A102" s="14" t="s">
        <v>5</v>
      </c>
      <c r="B102" s="14" t="s">
        <v>10</v>
      </c>
      <c r="C102" s="15" t="s">
        <v>108</v>
      </c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</row>
    <row r="103" spans="1:49" ht="15.75">
      <c r="A103" s="14" t="s">
        <v>5</v>
      </c>
      <c r="B103" s="14" t="s">
        <v>10</v>
      </c>
      <c r="C103" s="15" t="s">
        <v>109</v>
      </c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</row>
    <row r="104" spans="1:49" ht="15.75">
      <c r="A104" s="14" t="s">
        <v>5</v>
      </c>
      <c r="B104" s="14" t="s">
        <v>10</v>
      </c>
      <c r="C104" s="15" t="s">
        <v>110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</row>
    <row r="105" spans="1:49" ht="15.75">
      <c r="A105" s="14" t="s">
        <v>5</v>
      </c>
      <c r="B105" s="14" t="s">
        <v>10</v>
      </c>
      <c r="C105" s="15" t="s">
        <v>111</v>
      </c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</row>
    <row r="106" spans="1:49" ht="15.75">
      <c r="A106" s="14" t="s">
        <v>5</v>
      </c>
      <c r="B106" s="14" t="s">
        <v>10</v>
      </c>
      <c r="C106" s="15" t="s">
        <v>112</v>
      </c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</row>
    <row r="107" spans="1:49" ht="15.75">
      <c r="A107" s="14" t="s">
        <v>5</v>
      </c>
      <c r="B107" s="14" t="s">
        <v>10</v>
      </c>
      <c r="C107" s="15" t="s">
        <v>113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</row>
    <row r="108" spans="1:49" ht="15.75">
      <c r="A108" s="14" t="s">
        <v>5</v>
      </c>
      <c r="B108" s="14" t="s">
        <v>10</v>
      </c>
      <c r="C108" s="15" t="s">
        <v>114</v>
      </c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</row>
    <row r="109" spans="1:49" ht="15.75">
      <c r="A109" s="14" t="s">
        <v>5</v>
      </c>
      <c r="B109" s="14" t="s">
        <v>10</v>
      </c>
      <c r="C109" s="15" t="s">
        <v>115</v>
      </c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</row>
    <row r="110" spans="1:49" ht="15.75">
      <c r="A110" s="14" t="s">
        <v>5</v>
      </c>
      <c r="B110" s="14" t="s">
        <v>10</v>
      </c>
      <c r="C110" s="15" t="s">
        <v>116</v>
      </c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</row>
    <row r="111" spans="1:49" ht="15.75">
      <c r="A111" s="14" t="s">
        <v>5</v>
      </c>
      <c r="B111" s="14" t="s">
        <v>10</v>
      </c>
      <c r="C111" s="15" t="s">
        <v>117</v>
      </c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</row>
    <row r="112" spans="1:49" ht="15.75">
      <c r="A112" s="14" t="s">
        <v>5</v>
      </c>
      <c r="B112" s="14" t="s">
        <v>10</v>
      </c>
      <c r="C112" s="15" t="s">
        <v>118</v>
      </c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</row>
    <row r="113" spans="1:49" ht="15.75">
      <c r="A113" s="14" t="s">
        <v>5</v>
      </c>
      <c r="B113" s="14" t="s">
        <v>10</v>
      </c>
      <c r="C113" s="15" t="s">
        <v>119</v>
      </c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</row>
    <row r="114" spans="1:49" ht="15.75">
      <c r="A114" s="14" t="s">
        <v>5</v>
      </c>
      <c r="B114" s="14" t="s">
        <v>10</v>
      </c>
      <c r="C114" s="15" t="s">
        <v>120</v>
      </c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</row>
    <row r="115" spans="1:49" ht="15.75">
      <c r="A115" s="14" t="s">
        <v>5</v>
      </c>
      <c r="B115" s="14" t="s">
        <v>10</v>
      </c>
      <c r="C115" s="15" t="s">
        <v>121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</row>
    <row r="116" spans="1:49" ht="15.75">
      <c r="A116" s="14" t="s">
        <v>5</v>
      </c>
      <c r="B116" s="14" t="s">
        <v>8</v>
      </c>
      <c r="C116" s="8" t="s">
        <v>122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</row>
    <row r="117" spans="1:49" ht="15.75">
      <c r="A117" s="14" t="s">
        <v>5</v>
      </c>
      <c r="B117" s="14" t="s">
        <v>10</v>
      </c>
      <c r="C117" s="15" t="s">
        <v>123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</row>
    <row r="118" spans="1:49" ht="15.75">
      <c r="A118" s="14" t="s">
        <v>5</v>
      </c>
      <c r="B118" s="14" t="s">
        <v>10</v>
      </c>
      <c r="C118" s="15" t="s">
        <v>124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</row>
    <row r="119" spans="1:49" ht="15.75">
      <c r="A119" s="14" t="s">
        <v>5</v>
      </c>
      <c r="B119" s="14" t="s">
        <v>10</v>
      </c>
      <c r="C119" s="15" t="s">
        <v>125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</row>
    <row r="120" spans="1:49" ht="15.75">
      <c r="A120" s="14" t="s">
        <v>5</v>
      </c>
      <c r="B120" s="14" t="s">
        <v>10</v>
      </c>
      <c r="C120" s="15" t="s">
        <v>126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</row>
    <row r="121" spans="1:49" ht="15.75">
      <c r="A121" s="14" t="s">
        <v>5</v>
      </c>
      <c r="B121" s="14" t="s">
        <v>10</v>
      </c>
      <c r="C121" s="15" t="s">
        <v>127</v>
      </c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</row>
    <row r="122" spans="1:49" ht="15.75">
      <c r="A122" s="14" t="s">
        <v>5</v>
      </c>
      <c r="B122" s="14" t="s">
        <v>10</v>
      </c>
      <c r="C122" s="15" t="s">
        <v>128</v>
      </c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</row>
    <row r="123" spans="1:49" ht="15.75">
      <c r="A123" s="14" t="s">
        <v>5</v>
      </c>
      <c r="B123" s="14" t="s">
        <v>10</v>
      </c>
      <c r="C123" s="15" t="s">
        <v>129</v>
      </c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</row>
    <row r="124" spans="1:49" ht="15.75">
      <c r="A124" s="14" t="s">
        <v>5</v>
      </c>
      <c r="B124" s="14" t="s">
        <v>6</v>
      </c>
      <c r="C124" s="8" t="s">
        <v>130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</row>
    <row r="125" spans="1:49" ht="15.75">
      <c r="A125" s="14" t="s">
        <v>5</v>
      </c>
      <c r="B125" s="14" t="s">
        <v>8</v>
      </c>
      <c r="C125" s="8" t="s">
        <v>131</v>
      </c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</row>
    <row r="126" spans="1:49" ht="15.75">
      <c r="A126" s="14" t="s">
        <v>5</v>
      </c>
      <c r="B126" s="14" t="s">
        <v>10</v>
      </c>
      <c r="C126" s="15" t="s">
        <v>132</v>
      </c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</row>
    <row r="127" spans="1:49" ht="15.75">
      <c r="A127" s="14" t="s">
        <v>5</v>
      </c>
      <c r="B127" s="14" t="s">
        <v>10</v>
      </c>
      <c r="C127" s="15" t="s">
        <v>133</v>
      </c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</row>
    <row r="128" spans="1:49" ht="15.75">
      <c r="A128" s="14" t="s">
        <v>5</v>
      </c>
      <c r="B128" s="14" t="s">
        <v>8</v>
      </c>
      <c r="C128" s="8" t="s">
        <v>134</v>
      </c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</row>
    <row r="129" spans="1:49" ht="15.75">
      <c r="A129" s="14" t="s">
        <v>5</v>
      </c>
      <c r="B129" s="14" t="s">
        <v>10</v>
      </c>
      <c r="C129" s="15" t="s">
        <v>135</v>
      </c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</row>
    <row r="130" spans="1:49" ht="15.75">
      <c r="A130" s="14" t="s">
        <v>5</v>
      </c>
      <c r="B130" s="14" t="s">
        <v>10</v>
      </c>
      <c r="C130" s="15" t="s">
        <v>136</v>
      </c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</row>
    <row r="131" spans="1:49" ht="15.75">
      <c r="A131" s="14" t="s">
        <v>5</v>
      </c>
      <c r="B131" s="14" t="s">
        <v>8</v>
      </c>
      <c r="C131" s="8" t="s">
        <v>137</v>
      </c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</row>
    <row r="132" spans="1:49" ht="15.75">
      <c r="A132" s="14" t="s">
        <v>5</v>
      </c>
      <c r="B132" s="14" t="s">
        <v>10</v>
      </c>
      <c r="C132" s="15" t="s">
        <v>138</v>
      </c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</row>
    <row r="133" spans="1:49" ht="15.75">
      <c r="A133" s="14" t="s">
        <v>5</v>
      </c>
      <c r="B133" s="14" t="s">
        <v>10</v>
      </c>
      <c r="C133" s="15" t="s">
        <v>139</v>
      </c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</row>
    <row r="134" spans="1:49" ht="15.75">
      <c r="A134" s="14" t="s">
        <v>5</v>
      </c>
      <c r="B134" s="14" t="s">
        <v>10</v>
      </c>
      <c r="C134" s="15" t="s">
        <v>140</v>
      </c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</row>
    <row r="135" spans="1:49" ht="15.75">
      <c r="A135" s="14" t="s">
        <v>5</v>
      </c>
      <c r="B135" s="14" t="s">
        <v>8</v>
      </c>
      <c r="C135" s="8" t="s">
        <v>141</v>
      </c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</row>
    <row r="136" spans="1:49" ht="15.75">
      <c r="A136" s="14" t="s">
        <v>5</v>
      </c>
      <c r="B136" s="14" t="s">
        <v>10</v>
      </c>
      <c r="C136" s="15" t="s">
        <v>142</v>
      </c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</row>
    <row r="137" spans="1:49" ht="15.75">
      <c r="A137" s="14" t="s">
        <v>5</v>
      </c>
      <c r="B137" s="14" t="s">
        <v>10</v>
      </c>
      <c r="C137" s="15" t="s">
        <v>143</v>
      </c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</row>
    <row r="138" spans="1:49" ht="15.75">
      <c r="A138" s="14" t="s">
        <v>5</v>
      </c>
      <c r="B138" s="14" t="s">
        <v>10</v>
      </c>
      <c r="C138" s="15" t="s">
        <v>144</v>
      </c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</row>
    <row r="139" spans="1:49" ht="15.75">
      <c r="A139" s="14" t="s">
        <v>5</v>
      </c>
      <c r="B139" s="14" t="s">
        <v>10</v>
      </c>
      <c r="C139" s="15" t="s">
        <v>145</v>
      </c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</row>
    <row r="140" spans="1:49" ht="15.75">
      <c r="A140" s="14" t="s">
        <v>5</v>
      </c>
      <c r="B140" s="14" t="s">
        <v>8</v>
      </c>
      <c r="C140" s="8" t="s">
        <v>146</v>
      </c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</row>
    <row r="141" spans="1:49" ht="15.75">
      <c r="A141" s="14" t="s">
        <v>5</v>
      </c>
      <c r="B141" s="14" t="s">
        <v>10</v>
      </c>
      <c r="C141" s="15" t="s">
        <v>147</v>
      </c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</row>
    <row r="142" spans="1:49" ht="15.75">
      <c r="A142" s="14" t="s">
        <v>5</v>
      </c>
      <c r="B142" s="14" t="s">
        <v>10</v>
      </c>
      <c r="C142" s="15" t="s">
        <v>148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</row>
    <row r="143" spans="1:49" ht="15.75">
      <c r="A143" s="1"/>
      <c r="B143" s="1"/>
      <c r="C143" s="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</row>
    <row r="144" spans="1:49" ht="15.75">
      <c r="A144" s="14" t="s">
        <v>5</v>
      </c>
      <c r="B144" s="14" t="s">
        <v>6</v>
      </c>
      <c r="C144" s="8" t="s">
        <v>149</v>
      </c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</row>
    <row r="145" spans="1:49" ht="15.75">
      <c r="A145" s="14" t="s">
        <v>5</v>
      </c>
      <c r="B145" s="14" t="s">
        <v>8</v>
      </c>
      <c r="C145" s="8" t="s">
        <v>149</v>
      </c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</row>
    <row r="146" spans="1:49" ht="15.75">
      <c r="A146" s="14" t="s">
        <v>5</v>
      </c>
      <c r="B146" s="14" t="s">
        <v>10</v>
      </c>
      <c r="C146" s="15" t="s">
        <v>149</v>
      </c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</row>
    <row r="147" spans="1:49" ht="15.75">
      <c r="A147" s="14" t="s">
        <v>5</v>
      </c>
      <c r="B147" s="14" t="s">
        <v>6</v>
      </c>
      <c r="C147" s="8" t="s">
        <v>150</v>
      </c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</row>
    <row r="148" spans="1:49" ht="15.75">
      <c r="A148" s="14" t="s">
        <v>5</v>
      </c>
      <c r="B148" s="14" t="s">
        <v>8</v>
      </c>
      <c r="C148" s="8" t="s">
        <v>150</v>
      </c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</row>
    <row r="149" spans="1:49" ht="15.75">
      <c r="A149" s="14" t="s">
        <v>5</v>
      </c>
      <c r="B149" s="14" t="s">
        <v>10</v>
      </c>
      <c r="C149" s="15" t="s">
        <v>150</v>
      </c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</row>
    <row r="150" spans="1:49" ht="15.75">
      <c r="A150" s="14" t="s">
        <v>5</v>
      </c>
      <c r="B150" s="14" t="s">
        <v>6</v>
      </c>
      <c r="C150" s="8" t="s">
        <v>151</v>
      </c>
      <c r="D150" s="16">
        <f>+D151+D157</f>
        <v>7507975.3</v>
      </c>
      <c r="E150" s="17">
        <f>+E151+E157</f>
        <v>7513431.45</v>
      </c>
      <c r="F150" s="17">
        <f aca="true" t="shared" si="12" ref="F150:AC150">+F151+F157</f>
        <v>0</v>
      </c>
      <c r="G150" s="17">
        <f t="shared" si="12"/>
        <v>0</v>
      </c>
      <c r="H150" s="17">
        <f t="shared" si="12"/>
        <v>0</v>
      </c>
      <c r="I150" s="17">
        <f t="shared" si="12"/>
        <v>0</v>
      </c>
      <c r="J150" s="17">
        <f t="shared" si="12"/>
        <v>0</v>
      </c>
      <c r="K150" s="17">
        <f t="shared" si="12"/>
        <v>0</v>
      </c>
      <c r="L150" s="17">
        <f t="shared" si="12"/>
        <v>0</v>
      </c>
      <c r="M150" s="17">
        <f t="shared" si="12"/>
        <v>0</v>
      </c>
      <c r="N150" s="17">
        <f t="shared" si="12"/>
        <v>0</v>
      </c>
      <c r="O150" s="17">
        <f t="shared" si="12"/>
        <v>0</v>
      </c>
      <c r="P150" s="17">
        <f t="shared" si="12"/>
        <v>0</v>
      </c>
      <c r="Q150" s="17">
        <f t="shared" si="12"/>
        <v>0</v>
      </c>
      <c r="R150" s="17">
        <f t="shared" si="12"/>
        <v>0</v>
      </c>
      <c r="S150" s="17">
        <f t="shared" si="12"/>
        <v>0</v>
      </c>
      <c r="T150" s="17">
        <f t="shared" si="12"/>
        <v>0</v>
      </c>
      <c r="U150" s="17">
        <f t="shared" si="12"/>
        <v>0</v>
      </c>
      <c r="V150" s="17">
        <f t="shared" si="12"/>
        <v>0</v>
      </c>
      <c r="W150" s="17">
        <f t="shared" si="12"/>
        <v>0</v>
      </c>
      <c r="X150" s="17">
        <f t="shared" si="12"/>
        <v>0</v>
      </c>
      <c r="Y150" s="17">
        <f t="shared" si="12"/>
        <v>0</v>
      </c>
      <c r="Z150" s="17">
        <f t="shared" si="12"/>
        <v>0</v>
      </c>
      <c r="AA150" s="17">
        <f t="shared" si="12"/>
        <v>0</v>
      </c>
      <c r="AB150" s="17">
        <f t="shared" si="12"/>
        <v>0</v>
      </c>
      <c r="AC150" s="17">
        <f t="shared" si="12"/>
        <v>0</v>
      </c>
      <c r="AD150" s="58">
        <f aca="true" t="shared" si="13" ref="AD150:AK150">+AD151+AD157</f>
        <v>0</v>
      </c>
      <c r="AE150" s="58">
        <f t="shared" si="13"/>
        <v>0</v>
      </c>
      <c r="AF150" s="58">
        <f t="shared" si="13"/>
        <v>0</v>
      </c>
      <c r="AG150" s="58">
        <f t="shared" si="13"/>
        <v>0</v>
      </c>
      <c r="AH150" s="58">
        <f t="shared" si="13"/>
        <v>0</v>
      </c>
      <c r="AI150" s="58">
        <f t="shared" si="13"/>
        <v>0</v>
      </c>
      <c r="AJ150" s="58">
        <f t="shared" si="13"/>
        <v>0</v>
      </c>
      <c r="AK150" s="58">
        <f t="shared" si="13"/>
        <v>0</v>
      </c>
      <c r="AL150" s="58">
        <f aca="true" t="shared" si="14" ref="AL150:AS150">+AL151+AL157</f>
        <v>0</v>
      </c>
      <c r="AM150" s="58">
        <f t="shared" si="14"/>
        <v>0</v>
      </c>
      <c r="AN150" s="58">
        <f t="shared" si="14"/>
        <v>0</v>
      </c>
      <c r="AO150" s="58">
        <f t="shared" si="14"/>
        <v>0</v>
      </c>
      <c r="AP150" s="58">
        <f t="shared" si="14"/>
        <v>0</v>
      </c>
      <c r="AQ150" s="58">
        <f t="shared" si="14"/>
        <v>0</v>
      </c>
      <c r="AR150" s="58">
        <f t="shared" si="14"/>
        <v>0</v>
      </c>
      <c r="AS150" s="58">
        <f t="shared" si="14"/>
        <v>0</v>
      </c>
      <c r="AT150" s="58">
        <f>+AT151+AT157</f>
        <v>0</v>
      </c>
      <c r="AU150" s="58">
        <f>+AU151+AU157</f>
        <v>0</v>
      </c>
      <c r="AV150" s="58">
        <f>+AV151+AV157</f>
        <v>0</v>
      </c>
      <c r="AW150" s="58">
        <f>+AW151+AW157</f>
        <v>0</v>
      </c>
    </row>
    <row r="151" spans="1:49" ht="15.75">
      <c r="A151" s="14" t="s">
        <v>5</v>
      </c>
      <c r="B151" s="14" t="s">
        <v>8</v>
      </c>
      <c r="C151" s="8" t="s">
        <v>152</v>
      </c>
      <c r="D151" s="16">
        <f>D152+D153+D154+D155+D156</f>
        <v>6582975.3</v>
      </c>
      <c r="E151" s="17">
        <f>E152+E153+E154+E155+E156</f>
        <v>6588431.45</v>
      </c>
      <c r="F151" s="17">
        <f aca="true" t="shared" si="15" ref="F151:AC151">F152+F153+F154+F155+F156</f>
        <v>0</v>
      </c>
      <c r="G151" s="17">
        <f t="shared" si="15"/>
        <v>0</v>
      </c>
      <c r="H151" s="17">
        <f t="shared" si="15"/>
        <v>0</v>
      </c>
      <c r="I151" s="17">
        <f t="shared" si="15"/>
        <v>0</v>
      </c>
      <c r="J151" s="17">
        <f t="shared" si="15"/>
        <v>0</v>
      </c>
      <c r="K151" s="17">
        <f t="shared" si="15"/>
        <v>0</v>
      </c>
      <c r="L151" s="17">
        <f t="shared" si="15"/>
        <v>0</v>
      </c>
      <c r="M151" s="17">
        <f t="shared" si="15"/>
        <v>0</v>
      </c>
      <c r="N151" s="17">
        <f t="shared" si="15"/>
        <v>0</v>
      </c>
      <c r="O151" s="17">
        <f t="shared" si="15"/>
        <v>0</v>
      </c>
      <c r="P151" s="17">
        <f t="shared" si="15"/>
        <v>0</v>
      </c>
      <c r="Q151" s="17">
        <f t="shared" si="15"/>
        <v>0</v>
      </c>
      <c r="R151" s="17">
        <f t="shared" si="15"/>
        <v>0</v>
      </c>
      <c r="S151" s="17">
        <f t="shared" si="15"/>
        <v>0</v>
      </c>
      <c r="T151" s="17">
        <f t="shared" si="15"/>
        <v>0</v>
      </c>
      <c r="U151" s="17">
        <f t="shared" si="15"/>
        <v>0</v>
      </c>
      <c r="V151" s="17">
        <f t="shared" si="15"/>
        <v>0</v>
      </c>
      <c r="W151" s="17">
        <f t="shared" si="15"/>
        <v>0</v>
      </c>
      <c r="X151" s="17">
        <f t="shared" si="15"/>
        <v>0</v>
      </c>
      <c r="Y151" s="17">
        <f t="shared" si="15"/>
        <v>0</v>
      </c>
      <c r="Z151" s="17">
        <f t="shared" si="15"/>
        <v>0</v>
      </c>
      <c r="AA151" s="17">
        <f t="shared" si="15"/>
        <v>0</v>
      </c>
      <c r="AB151" s="17">
        <f t="shared" si="15"/>
        <v>0</v>
      </c>
      <c r="AC151" s="17">
        <f t="shared" si="15"/>
        <v>0</v>
      </c>
      <c r="AD151" s="58">
        <f aca="true" t="shared" si="16" ref="AD151:AK151">AD152+AD153+AD154+AD155+AD156</f>
        <v>0</v>
      </c>
      <c r="AE151" s="58">
        <f t="shared" si="16"/>
        <v>0</v>
      </c>
      <c r="AF151" s="58">
        <f t="shared" si="16"/>
        <v>0</v>
      </c>
      <c r="AG151" s="58">
        <f t="shared" si="16"/>
        <v>0</v>
      </c>
      <c r="AH151" s="58">
        <f t="shared" si="16"/>
        <v>0</v>
      </c>
      <c r="AI151" s="58">
        <f t="shared" si="16"/>
        <v>0</v>
      </c>
      <c r="AJ151" s="58">
        <f t="shared" si="16"/>
        <v>0</v>
      </c>
      <c r="AK151" s="58">
        <f t="shared" si="16"/>
        <v>0</v>
      </c>
      <c r="AL151" s="58">
        <f aca="true" t="shared" si="17" ref="AL151:AS151">AL152+AL153+AL154+AL155+AL156</f>
        <v>0</v>
      </c>
      <c r="AM151" s="58">
        <f t="shared" si="17"/>
        <v>0</v>
      </c>
      <c r="AN151" s="58">
        <f t="shared" si="17"/>
        <v>0</v>
      </c>
      <c r="AO151" s="58">
        <f t="shared" si="17"/>
        <v>0</v>
      </c>
      <c r="AP151" s="58">
        <f t="shared" si="17"/>
        <v>0</v>
      </c>
      <c r="AQ151" s="58">
        <f t="shared" si="17"/>
        <v>0</v>
      </c>
      <c r="AR151" s="58">
        <f t="shared" si="17"/>
        <v>0</v>
      </c>
      <c r="AS151" s="58">
        <f t="shared" si="17"/>
        <v>0</v>
      </c>
      <c r="AT151" s="58">
        <f>AT152+AT153+AT154+AT155+AT156</f>
        <v>0</v>
      </c>
      <c r="AU151" s="58">
        <f>AU152+AU153+AU154+AU155+AU156</f>
        <v>0</v>
      </c>
      <c r="AV151" s="58">
        <f>AV152+AV153+AV154+AV155+AV156</f>
        <v>0</v>
      </c>
      <c r="AW151" s="58">
        <f>AW152+AW153+AW154+AW155+AW156</f>
        <v>0</v>
      </c>
    </row>
    <row r="152" spans="1:49" ht="15.75">
      <c r="A152" s="14" t="s">
        <v>5</v>
      </c>
      <c r="B152" s="14" t="s">
        <v>10</v>
      </c>
      <c r="C152" s="15" t="s">
        <v>153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</row>
    <row r="153" spans="1:49" ht="15.75">
      <c r="A153" s="14" t="s">
        <v>5</v>
      </c>
      <c r="B153" s="14" t="s">
        <v>10</v>
      </c>
      <c r="C153" s="15" t="s">
        <v>154</v>
      </c>
      <c r="D153" s="12">
        <v>5770000</v>
      </c>
      <c r="E153" s="13">
        <v>5770000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</row>
    <row r="154" spans="1:49" ht="15.75">
      <c r="A154" s="14" t="s">
        <v>5</v>
      </c>
      <c r="B154" s="14" t="s">
        <v>10</v>
      </c>
      <c r="C154" s="15" t="s">
        <v>155</v>
      </c>
      <c r="D154" s="12">
        <v>380800</v>
      </c>
      <c r="E154" s="13">
        <v>380800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</row>
    <row r="155" spans="1:49" ht="15.75">
      <c r="A155" s="14" t="s">
        <v>5</v>
      </c>
      <c r="B155" s="14" t="s">
        <v>10</v>
      </c>
      <c r="C155" s="15" t="s">
        <v>156</v>
      </c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</row>
    <row r="156" spans="1:49" ht="15.75">
      <c r="A156" s="14" t="s">
        <v>5</v>
      </c>
      <c r="B156" s="14" t="s">
        <v>10</v>
      </c>
      <c r="C156" s="15" t="s">
        <v>157</v>
      </c>
      <c r="D156" s="12">
        <v>432175.3</v>
      </c>
      <c r="E156" s="13">
        <v>437631.45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</row>
    <row r="157" spans="1:49" ht="15.75">
      <c r="A157" s="14" t="s">
        <v>5</v>
      </c>
      <c r="B157" s="14" t="s">
        <v>8</v>
      </c>
      <c r="C157" s="8" t="s">
        <v>158</v>
      </c>
      <c r="D157" s="16">
        <f>D158+D159+D160+D161+D162+D163</f>
        <v>925000</v>
      </c>
      <c r="E157" s="17">
        <f>E158+E159+E160+E161+E162+E163</f>
        <v>925000</v>
      </c>
      <c r="F157" s="17">
        <f aca="true" t="shared" si="18" ref="F157:AC157">F158+F159+F160+F161+F162+F163</f>
        <v>0</v>
      </c>
      <c r="G157" s="17">
        <f t="shared" si="18"/>
        <v>0</v>
      </c>
      <c r="H157" s="17">
        <f t="shared" si="18"/>
        <v>0</v>
      </c>
      <c r="I157" s="17">
        <f t="shared" si="18"/>
        <v>0</v>
      </c>
      <c r="J157" s="17">
        <f t="shared" si="18"/>
        <v>0</v>
      </c>
      <c r="K157" s="17">
        <f t="shared" si="18"/>
        <v>0</v>
      </c>
      <c r="L157" s="17">
        <f t="shared" si="18"/>
        <v>0</v>
      </c>
      <c r="M157" s="17">
        <f t="shared" si="18"/>
        <v>0</v>
      </c>
      <c r="N157" s="17">
        <f t="shared" si="18"/>
        <v>0</v>
      </c>
      <c r="O157" s="17">
        <f t="shared" si="18"/>
        <v>0</v>
      </c>
      <c r="P157" s="17">
        <f t="shared" si="18"/>
        <v>0</v>
      </c>
      <c r="Q157" s="17">
        <f t="shared" si="18"/>
        <v>0</v>
      </c>
      <c r="R157" s="17">
        <f t="shared" si="18"/>
        <v>0</v>
      </c>
      <c r="S157" s="17">
        <f t="shared" si="18"/>
        <v>0</v>
      </c>
      <c r="T157" s="17">
        <f t="shared" si="18"/>
        <v>0</v>
      </c>
      <c r="U157" s="17">
        <f t="shared" si="18"/>
        <v>0</v>
      </c>
      <c r="V157" s="17">
        <f t="shared" si="18"/>
        <v>0</v>
      </c>
      <c r="W157" s="17">
        <f t="shared" si="18"/>
        <v>0</v>
      </c>
      <c r="X157" s="17">
        <f t="shared" si="18"/>
        <v>0</v>
      </c>
      <c r="Y157" s="17">
        <f t="shared" si="18"/>
        <v>0</v>
      </c>
      <c r="Z157" s="17">
        <f t="shared" si="18"/>
        <v>0</v>
      </c>
      <c r="AA157" s="17">
        <f t="shared" si="18"/>
        <v>0</v>
      </c>
      <c r="AB157" s="17">
        <f t="shared" si="18"/>
        <v>0</v>
      </c>
      <c r="AC157" s="17">
        <f t="shared" si="18"/>
        <v>0</v>
      </c>
      <c r="AD157" s="58">
        <f aca="true" t="shared" si="19" ref="AD157:AK157">AD158+AD159+AD160+AD161+AD162+AD163</f>
        <v>0</v>
      </c>
      <c r="AE157" s="58">
        <f t="shared" si="19"/>
        <v>0</v>
      </c>
      <c r="AF157" s="58">
        <f t="shared" si="19"/>
        <v>0</v>
      </c>
      <c r="AG157" s="58">
        <f t="shared" si="19"/>
        <v>0</v>
      </c>
      <c r="AH157" s="58">
        <f t="shared" si="19"/>
        <v>0</v>
      </c>
      <c r="AI157" s="58">
        <f t="shared" si="19"/>
        <v>0</v>
      </c>
      <c r="AJ157" s="58">
        <f t="shared" si="19"/>
        <v>0</v>
      </c>
      <c r="AK157" s="58">
        <f t="shared" si="19"/>
        <v>0</v>
      </c>
      <c r="AL157" s="58">
        <f aca="true" t="shared" si="20" ref="AL157:AS157">AL158+AL159+AL160+AL161+AL162+AL163</f>
        <v>0</v>
      </c>
      <c r="AM157" s="58">
        <f t="shared" si="20"/>
        <v>0</v>
      </c>
      <c r="AN157" s="58">
        <f t="shared" si="20"/>
        <v>0</v>
      </c>
      <c r="AO157" s="58">
        <f t="shared" si="20"/>
        <v>0</v>
      </c>
      <c r="AP157" s="58">
        <f t="shared" si="20"/>
        <v>0</v>
      </c>
      <c r="AQ157" s="58">
        <f t="shared" si="20"/>
        <v>0</v>
      </c>
      <c r="AR157" s="58">
        <f t="shared" si="20"/>
        <v>0</v>
      </c>
      <c r="AS157" s="58">
        <f t="shared" si="20"/>
        <v>0</v>
      </c>
      <c r="AT157" s="58">
        <f>AT158+AT159+AT160+AT161+AT162+AT163</f>
        <v>0</v>
      </c>
      <c r="AU157" s="58">
        <f>AU158+AU159+AU160+AU161+AU162+AU163</f>
        <v>0</v>
      </c>
      <c r="AV157" s="58">
        <f>AV158+AV159+AV160+AV161+AV162+AV163</f>
        <v>0</v>
      </c>
      <c r="AW157" s="58">
        <f>AW158+AW159+AW160+AW161+AW162+AW163</f>
        <v>0</v>
      </c>
    </row>
    <row r="158" spans="1:49" ht="15.75">
      <c r="A158" s="14" t="s">
        <v>5</v>
      </c>
      <c r="B158" s="14" t="s">
        <v>10</v>
      </c>
      <c r="C158" s="15" t="s">
        <v>159</v>
      </c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</row>
    <row r="159" spans="1:49" ht="15.75">
      <c r="A159" s="14" t="s">
        <v>5</v>
      </c>
      <c r="B159" s="14" t="s">
        <v>10</v>
      </c>
      <c r="C159" s="15" t="s">
        <v>160</v>
      </c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</row>
    <row r="160" spans="1:49" ht="15.75">
      <c r="A160" s="14" t="s">
        <v>5</v>
      </c>
      <c r="B160" s="14" t="s">
        <v>10</v>
      </c>
      <c r="C160" s="15" t="s">
        <v>161</v>
      </c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</row>
    <row r="161" spans="1:49" ht="15.75">
      <c r="A161" s="14" t="s">
        <v>5</v>
      </c>
      <c r="B161" s="14" t="s">
        <v>10</v>
      </c>
      <c r="C161" s="15" t="s">
        <v>162</v>
      </c>
      <c r="D161" s="12">
        <v>25000</v>
      </c>
      <c r="E161" s="13">
        <v>25000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</row>
    <row r="162" spans="1:49" ht="15.75">
      <c r="A162" s="14" t="s">
        <v>5</v>
      </c>
      <c r="B162" s="14" t="s">
        <v>10</v>
      </c>
      <c r="C162" s="15" t="s">
        <v>163</v>
      </c>
      <c r="D162" s="12">
        <v>900000</v>
      </c>
      <c r="E162" s="13">
        <v>900000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</row>
    <row r="163" spans="1:49" ht="15.75">
      <c r="A163" s="14" t="s">
        <v>5</v>
      </c>
      <c r="B163" s="14" t="s">
        <v>10</v>
      </c>
      <c r="C163" s="15" t="s">
        <v>164</v>
      </c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</row>
    <row r="164" spans="1:49" ht="25.5" customHeight="1">
      <c r="A164" s="14"/>
      <c r="B164" s="14"/>
      <c r="C164" s="15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</row>
    <row r="165" spans="1:49" s="74" customFormat="1" ht="15.75">
      <c r="A165" s="73" t="s">
        <v>165</v>
      </c>
      <c r="B165" s="73" t="s">
        <v>6</v>
      </c>
      <c r="C165" s="80" t="s">
        <v>166</v>
      </c>
      <c r="D165" s="81">
        <f>D166+D169+D171+D174+D197+D202</f>
        <v>173622736.70999998</v>
      </c>
      <c r="E165" s="81">
        <f aca="true" t="shared" si="21" ref="E165:AC165">E166+E169+E171+E174+E197+E202</f>
        <v>203482739.53999996</v>
      </c>
      <c r="F165" s="81">
        <f t="shared" si="21"/>
        <v>678901.53</v>
      </c>
      <c r="G165" s="81">
        <f t="shared" si="21"/>
        <v>37221.53</v>
      </c>
      <c r="H165" s="81">
        <f t="shared" si="21"/>
        <v>678901.53</v>
      </c>
      <c r="I165" s="81">
        <f t="shared" si="21"/>
        <v>37221.53</v>
      </c>
      <c r="J165" s="81">
        <f t="shared" si="21"/>
        <v>836352.0700000001</v>
      </c>
      <c r="K165" s="81">
        <f t="shared" si="21"/>
        <v>882852.07</v>
      </c>
      <c r="L165" s="81">
        <f t="shared" si="21"/>
        <v>836352.0700000001</v>
      </c>
      <c r="M165" s="81">
        <f t="shared" si="21"/>
        <v>882852.07</v>
      </c>
      <c r="N165" s="81">
        <f t="shared" si="21"/>
        <v>308558.30000000005</v>
      </c>
      <c r="O165" s="81">
        <f t="shared" si="21"/>
        <v>333558.30000000005</v>
      </c>
      <c r="P165" s="81">
        <f t="shared" si="21"/>
        <v>308558.30000000005</v>
      </c>
      <c r="Q165" s="81">
        <f t="shared" si="21"/>
        <v>333558.30000000005</v>
      </c>
      <c r="R165" s="81">
        <f t="shared" si="21"/>
        <v>643793.59</v>
      </c>
      <c r="S165" s="81">
        <f t="shared" si="21"/>
        <v>686652.5700000001</v>
      </c>
      <c r="T165" s="81">
        <f t="shared" si="21"/>
        <v>643793.59</v>
      </c>
      <c r="U165" s="81">
        <f t="shared" si="21"/>
        <v>686652.5700000001</v>
      </c>
      <c r="V165" s="81">
        <f t="shared" si="21"/>
        <v>8474690.41</v>
      </c>
      <c r="W165" s="81">
        <f t="shared" si="21"/>
        <v>50797.03</v>
      </c>
      <c r="X165" s="81">
        <f t="shared" si="21"/>
        <v>6914049.6</v>
      </c>
      <c r="Y165" s="81">
        <f t="shared" si="21"/>
        <v>50797.03</v>
      </c>
      <c r="Z165" s="81">
        <f t="shared" si="21"/>
        <v>716115.11</v>
      </c>
      <c r="AA165" s="81">
        <f t="shared" si="21"/>
        <v>716115.11</v>
      </c>
      <c r="AB165" s="81">
        <f t="shared" si="21"/>
        <v>716115.11</v>
      </c>
      <c r="AC165" s="81">
        <f t="shared" si="21"/>
        <v>716115.11</v>
      </c>
      <c r="AD165" s="81">
        <f aca="true" t="shared" si="22" ref="AD165:AK165">AD166+AD169+AD171+AD174+AD197+AD202</f>
        <v>10025688.9</v>
      </c>
      <c r="AE165" s="81">
        <f t="shared" si="22"/>
        <v>578396.9</v>
      </c>
      <c r="AF165" s="81">
        <f t="shared" si="22"/>
        <v>8041930.66</v>
      </c>
      <c r="AG165" s="81">
        <f t="shared" si="22"/>
        <v>464871.52</v>
      </c>
      <c r="AH165" s="81">
        <f t="shared" si="22"/>
        <v>225964</v>
      </c>
      <c r="AI165" s="81">
        <f t="shared" si="22"/>
        <v>228464</v>
      </c>
      <c r="AJ165" s="81">
        <f t="shared" si="22"/>
        <v>225964</v>
      </c>
      <c r="AK165" s="81">
        <f t="shared" si="22"/>
        <v>228464</v>
      </c>
      <c r="AL165" s="81">
        <f aca="true" t="shared" si="23" ref="AL165:AS165">AL166+AL169+AL171+AL174+AL197+AL202</f>
        <v>32579.29</v>
      </c>
      <c r="AM165" s="81">
        <f t="shared" si="23"/>
        <v>39579.29</v>
      </c>
      <c r="AN165" s="81">
        <f t="shared" si="23"/>
        <v>32579.29</v>
      </c>
      <c r="AO165" s="81">
        <f t="shared" si="23"/>
        <v>39579.29</v>
      </c>
      <c r="AP165" s="81">
        <f t="shared" si="23"/>
        <v>1146885.82</v>
      </c>
      <c r="AQ165" s="81">
        <f t="shared" si="23"/>
        <v>829033.43</v>
      </c>
      <c r="AR165" s="81">
        <f t="shared" si="23"/>
        <v>1016840.48</v>
      </c>
      <c r="AS165" s="81">
        <f t="shared" si="23"/>
        <v>462130.03</v>
      </c>
      <c r="AT165" s="81">
        <f>AT166+AT169+AT171+AT174+AT197+AT202</f>
        <v>672015.24</v>
      </c>
      <c r="AU165" s="81">
        <f>AU166+AU169+AU171+AU174+AU197+AU202</f>
        <v>672015.24</v>
      </c>
      <c r="AV165" s="81">
        <f>AV166+AV169+AV171+AV174+AV197+AV202</f>
        <v>672015.24</v>
      </c>
      <c r="AW165" s="81">
        <f>AW166+AW169+AW171+AW174+AW197+AW202</f>
        <v>672015.24</v>
      </c>
    </row>
    <row r="166" spans="1:49" s="62" customFormat="1" ht="15.75">
      <c r="A166" s="60" t="s">
        <v>165</v>
      </c>
      <c r="B166" s="60" t="s">
        <v>8</v>
      </c>
      <c r="C166" s="61" t="s">
        <v>167</v>
      </c>
      <c r="D166" s="59">
        <f>+D167+D168</f>
        <v>17571695.36</v>
      </c>
      <c r="E166" s="59">
        <f aca="true" t="shared" si="24" ref="E166:AC166">+E167+E168</f>
        <v>17681443.1</v>
      </c>
      <c r="F166" s="59">
        <f t="shared" si="24"/>
        <v>0</v>
      </c>
      <c r="G166" s="59">
        <f t="shared" si="24"/>
        <v>13103.23</v>
      </c>
      <c r="H166" s="59">
        <f t="shared" si="24"/>
        <v>0</v>
      </c>
      <c r="I166" s="59">
        <f t="shared" si="24"/>
        <v>13103.23</v>
      </c>
      <c r="J166" s="59">
        <f t="shared" si="24"/>
        <v>551473.5800000001</v>
      </c>
      <c r="K166" s="59">
        <f t="shared" si="24"/>
        <v>0</v>
      </c>
      <c r="L166" s="59">
        <f t="shared" si="24"/>
        <v>551473.5800000001</v>
      </c>
      <c r="M166" s="59">
        <f t="shared" si="24"/>
        <v>0</v>
      </c>
      <c r="N166" s="59">
        <f t="shared" si="24"/>
        <v>186670.30000000002</v>
      </c>
      <c r="O166" s="59">
        <f t="shared" si="24"/>
        <v>168971.73</v>
      </c>
      <c r="P166" s="59">
        <f t="shared" si="24"/>
        <v>186670.30000000002</v>
      </c>
      <c r="Q166" s="59">
        <f t="shared" si="24"/>
        <v>168971.73</v>
      </c>
      <c r="R166" s="59">
        <f t="shared" si="24"/>
        <v>0</v>
      </c>
      <c r="S166" s="59">
        <f t="shared" si="24"/>
        <v>244132.74000000002</v>
      </c>
      <c r="T166" s="59">
        <f t="shared" si="24"/>
        <v>0</v>
      </c>
      <c r="U166" s="59">
        <f t="shared" si="24"/>
        <v>244132.74000000002</v>
      </c>
      <c r="V166" s="59">
        <f t="shared" si="24"/>
        <v>0</v>
      </c>
      <c r="W166" s="59">
        <f t="shared" si="24"/>
        <v>15847.029999999999</v>
      </c>
      <c r="X166" s="59">
        <f t="shared" si="24"/>
        <v>0</v>
      </c>
      <c r="Y166" s="59">
        <f t="shared" si="24"/>
        <v>15847.029999999999</v>
      </c>
      <c r="Z166" s="59">
        <f t="shared" si="24"/>
        <v>0</v>
      </c>
      <c r="AA166" s="59">
        <f t="shared" si="24"/>
        <v>0</v>
      </c>
      <c r="AB166" s="59">
        <f t="shared" si="24"/>
        <v>0</v>
      </c>
      <c r="AC166" s="59">
        <f t="shared" si="24"/>
        <v>0</v>
      </c>
      <c r="AD166" s="59">
        <f aca="true" t="shared" si="25" ref="AD166:AK166">+AD167+AD168</f>
        <v>9837.9</v>
      </c>
      <c r="AE166" s="59">
        <f t="shared" si="25"/>
        <v>0</v>
      </c>
      <c r="AF166" s="59">
        <f t="shared" si="25"/>
        <v>9837.9</v>
      </c>
      <c r="AG166" s="59">
        <f t="shared" si="25"/>
        <v>0</v>
      </c>
      <c r="AH166" s="59">
        <f t="shared" si="25"/>
        <v>0</v>
      </c>
      <c r="AI166" s="59">
        <f t="shared" si="25"/>
        <v>0</v>
      </c>
      <c r="AJ166" s="59">
        <f t="shared" si="25"/>
        <v>0</v>
      </c>
      <c r="AK166" s="59">
        <f t="shared" si="25"/>
        <v>0</v>
      </c>
      <c r="AL166" s="59">
        <f aca="true" t="shared" si="26" ref="AL166:AS166">+AL167+AL168</f>
        <v>0</v>
      </c>
      <c r="AM166" s="59">
        <f t="shared" si="26"/>
        <v>0</v>
      </c>
      <c r="AN166" s="59">
        <f t="shared" si="26"/>
        <v>0</v>
      </c>
      <c r="AO166" s="59">
        <f t="shared" si="26"/>
        <v>0</v>
      </c>
      <c r="AP166" s="59">
        <f t="shared" si="26"/>
        <v>0</v>
      </c>
      <c r="AQ166" s="59">
        <f t="shared" si="26"/>
        <v>151822.5</v>
      </c>
      <c r="AR166" s="59">
        <f t="shared" si="26"/>
        <v>0</v>
      </c>
      <c r="AS166" s="59">
        <f t="shared" si="26"/>
        <v>151822.5</v>
      </c>
      <c r="AT166" s="59">
        <f>+AT167+AT168</f>
        <v>0</v>
      </c>
      <c r="AU166" s="59">
        <f>+AU167+AU168</f>
        <v>0</v>
      </c>
      <c r="AV166" s="59">
        <f>+AV167+AV168</f>
        <v>0</v>
      </c>
      <c r="AW166" s="59">
        <f>+AW167+AW168</f>
        <v>0</v>
      </c>
    </row>
    <row r="167" spans="1:49" s="62" customFormat="1" ht="15.75">
      <c r="A167" s="60" t="s">
        <v>165</v>
      </c>
      <c r="B167" s="60" t="s">
        <v>10</v>
      </c>
      <c r="C167" s="65" t="s">
        <v>168</v>
      </c>
      <c r="D167" s="63">
        <v>14590908.95</v>
      </c>
      <c r="E167" s="64">
        <v>14700656.69</v>
      </c>
      <c r="F167" s="64"/>
      <c r="G167" s="64">
        <v>11738.58</v>
      </c>
      <c r="H167" s="64"/>
      <c r="I167" s="64">
        <v>11738.58</v>
      </c>
      <c r="J167" s="64">
        <v>427998.84</v>
      </c>
      <c r="K167" s="64"/>
      <c r="L167" s="64">
        <v>427998.84</v>
      </c>
      <c r="M167" s="64"/>
      <c r="N167" s="64">
        <v>17698.57</v>
      </c>
      <c r="O167" s="64"/>
      <c r="P167" s="64">
        <v>17698.57</v>
      </c>
      <c r="Q167" s="64"/>
      <c r="R167" s="64"/>
      <c r="S167" s="64">
        <v>200866.95</v>
      </c>
      <c r="T167" s="64"/>
      <c r="U167" s="64">
        <v>200866.95</v>
      </c>
      <c r="V167" s="64"/>
      <c r="W167" s="64">
        <v>12351.72</v>
      </c>
      <c r="X167" s="64"/>
      <c r="Y167" s="64">
        <v>12351.72</v>
      </c>
      <c r="Z167" s="64"/>
      <c r="AA167" s="64"/>
      <c r="AB167" s="64"/>
      <c r="AC167" s="64"/>
      <c r="AD167" s="64">
        <v>7730.15</v>
      </c>
      <c r="AE167" s="64"/>
      <c r="AF167" s="64">
        <v>7730.15</v>
      </c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>
        <v>64748.4</v>
      </c>
      <c r="AR167" s="64"/>
      <c r="AS167" s="64">
        <v>64748.4</v>
      </c>
      <c r="AT167" s="64"/>
      <c r="AU167" s="64"/>
      <c r="AV167" s="64"/>
      <c r="AW167" s="64"/>
    </row>
    <row r="168" spans="1:49" s="62" customFormat="1" ht="15.75">
      <c r="A168" s="60" t="s">
        <v>165</v>
      </c>
      <c r="B168" s="60" t="s">
        <v>10</v>
      </c>
      <c r="C168" s="65" t="s">
        <v>169</v>
      </c>
      <c r="D168" s="63">
        <v>2980786.41</v>
      </c>
      <c r="E168" s="64">
        <v>2980786.41</v>
      </c>
      <c r="F168" s="64"/>
      <c r="G168" s="64">
        <v>1364.65</v>
      </c>
      <c r="H168" s="64"/>
      <c r="I168" s="64">
        <v>1364.65</v>
      </c>
      <c r="J168" s="64">
        <v>123474.74</v>
      </c>
      <c r="K168" s="64"/>
      <c r="L168" s="64">
        <v>123474.74</v>
      </c>
      <c r="M168" s="64"/>
      <c r="N168" s="64">
        <v>168971.73</v>
      </c>
      <c r="O168" s="64">
        <v>168971.73</v>
      </c>
      <c r="P168" s="64">
        <v>168971.73</v>
      </c>
      <c r="Q168" s="64">
        <v>168971.73</v>
      </c>
      <c r="R168" s="64"/>
      <c r="S168" s="64">
        <v>43265.79</v>
      </c>
      <c r="T168" s="64"/>
      <c r="U168" s="64">
        <v>43265.79</v>
      </c>
      <c r="V168" s="64"/>
      <c r="W168" s="64">
        <v>3495.31</v>
      </c>
      <c r="X168" s="64"/>
      <c r="Y168" s="64">
        <v>3495.31</v>
      </c>
      <c r="Z168" s="64"/>
      <c r="AA168" s="64"/>
      <c r="AB168" s="64"/>
      <c r="AC168" s="64"/>
      <c r="AD168" s="64">
        <v>2107.75</v>
      </c>
      <c r="AE168" s="64"/>
      <c r="AF168" s="64">
        <v>2107.75</v>
      </c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>
        <v>87074.1</v>
      </c>
      <c r="AR168" s="64"/>
      <c r="AS168" s="64">
        <v>87074.1</v>
      </c>
      <c r="AT168" s="64"/>
      <c r="AU168" s="64"/>
      <c r="AV168" s="64"/>
      <c r="AW168" s="64"/>
    </row>
    <row r="169" spans="1:49" s="62" customFormat="1" ht="15.75">
      <c r="A169" s="60" t="s">
        <v>165</v>
      </c>
      <c r="B169" s="60" t="s">
        <v>8</v>
      </c>
      <c r="C169" s="61" t="s">
        <v>170</v>
      </c>
      <c r="D169" s="59">
        <f>+D170</f>
        <v>1465900.73</v>
      </c>
      <c r="E169" s="59">
        <f>+E170</f>
        <v>1425255.1</v>
      </c>
      <c r="F169" s="59">
        <f aca="true" t="shared" si="27" ref="F169:AW169">+F170</f>
        <v>2550</v>
      </c>
      <c r="G169" s="59">
        <f t="shared" si="27"/>
        <v>0</v>
      </c>
      <c r="H169" s="59">
        <f t="shared" si="27"/>
        <v>2550</v>
      </c>
      <c r="I169" s="59">
        <f t="shared" si="27"/>
        <v>0</v>
      </c>
      <c r="J169" s="59">
        <f t="shared" si="27"/>
        <v>38203.06</v>
      </c>
      <c r="K169" s="59">
        <f t="shared" si="27"/>
        <v>0</v>
      </c>
      <c r="L169" s="59">
        <f t="shared" si="27"/>
        <v>38203.06</v>
      </c>
      <c r="M169" s="59">
        <f t="shared" si="27"/>
        <v>0</v>
      </c>
      <c r="N169" s="59">
        <f t="shared" si="27"/>
        <v>0</v>
      </c>
      <c r="O169" s="59">
        <f t="shared" si="27"/>
        <v>0</v>
      </c>
      <c r="P169" s="59">
        <f t="shared" si="27"/>
        <v>0</v>
      </c>
      <c r="Q169" s="59">
        <f t="shared" si="27"/>
        <v>0</v>
      </c>
      <c r="R169" s="59">
        <f t="shared" si="27"/>
        <v>6929.47</v>
      </c>
      <c r="S169" s="59">
        <f t="shared" si="27"/>
        <v>0</v>
      </c>
      <c r="T169" s="59">
        <f t="shared" si="27"/>
        <v>6929.47</v>
      </c>
      <c r="U169" s="59">
        <f t="shared" si="27"/>
        <v>0</v>
      </c>
      <c r="V169" s="59">
        <f t="shared" si="27"/>
        <v>26338.74</v>
      </c>
      <c r="W169" s="59">
        <f t="shared" si="27"/>
        <v>0</v>
      </c>
      <c r="X169" s="59">
        <f t="shared" si="27"/>
        <v>26338.74</v>
      </c>
      <c r="Y169" s="59">
        <f t="shared" si="27"/>
        <v>0</v>
      </c>
      <c r="Z169" s="59">
        <f t="shared" si="27"/>
        <v>0</v>
      </c>
      <c r="AA169" s="59">
        <f t="shared" si="27"/>
        <v>0</v>
      </c>
      <c r="AB169" s="59">
        <f t="shared" si="27"/>
        <v>0</v>
      </c>
      <c r="AC169" s="59">
        <f t="shared" si="27"/>
        <v>0</v>
      </c>
      <c r="AD169" s="59">
        <f t="shared" si="27"/>
        <v>954.02</v>
      </c>
      <c r="AE169" s="59">
        <f t="shared" si="27"/>
        <v>0</v>
      </c>
      <c r="AF169" s="59">
        <f t="shared" si="27"/>
        <v>954.02</v>
      </c>
      <c r="AG169" s="59">
        <f t="shared" si="27"/>
        <v>0</v>
      </c>
      <c r="AH169" s="59">
        <f t="shared" si="27"/>
        <v>0</v>
      </c>
      <c r="AI169" s="59">
        <f t="shared" si="27"/>
        <v>0</v>
      </c>
      <c r="AJ169" s="59">
        <f t="shared" si="27"/>
        <v>0</v>
      </c>
      <c r="AK169" s="59">
        <f t="shared" si="27"/>
        <v>0</v>
      </c>
      <c r="AL169" s="59">
        <f t="shared" si="27"/>
        <v>573.75</v>
      </c>
      <c r="AM169" s="59">
        <f t="shared" si="27"/>
        <v>0</v>
      </c>
      <c r="AN169" s="59">
        <f t="shared" si="27"/>
        <v>573.75</v>
      </c>
      <c r="AO169" s="59">
        <f t="shared" si="27"/>
        <v>0</v>
      </c>
      <c r="AP169" s="59">
        <f t="shared" si="27"/>
        <v>0</v>
      </c>
      <c r="AQ169" s="59">
        <f t="shared" si="27"/>
        <v>1360.9</v>
      </c>
      <c r="AR169" s="59">
        <f t="shared" si="27"/>
        <v>0</v>
      </c>
      <c r="AS169" s="59">
        <f t="shared" si="27"/>
        <v>1360.9</v>
      </c>
      <c r="AT169" s="59">
        <f t="shared" si="27"/>
        <v>0</v>
      </c>
      <c r="AU169" s="59">
        <f t="shared" si="27"/>
        <v>0</v>
      </c>
      <c r="AV169" s="59">
        <f t="shared" si="27"/>
        <v>0</v>
      </c>
      <c r="AW169" s="59">
        <f t="shared" si="27"/>
        <v>0</v>
      </c>
    </row>
    <row r="170" spans="1:49" s="62" customFormat="1" ht="15.75">
      <c r="A170" s="60" t="s">
        <v>165</v>
      </c>
      <c r="B170" s="60" t="s">
        <v>10</v>
      </c>
      <c r="C170" s="65" t="s">
        <v>171</v>
      </c>
      <c r="D170" s="77">
        <v>1465900.73</v>
      </c>
      <c r="E170" s="64">
        <v>1425255.1</v>
      </c>
      <c r="F170" s="64">
        <v>2550</v>
      </c>
      <c r="G170" s="64"/>
      <c r="H170" s="64">
        <v>2550</v>
      </c>
      <c r="I170" s="64"/>
      <c r="J170" s="64">
        <v>38203.06</v>
      </c>
      <c r="K170" s="64"/>
      <c r="L170" s="64">
        <v>38203.06</v>
      </c>
      <c r="M170" s="64"/>
      <c r="N170" s="64"/>
      <c r="O170" s="64"/>
      <c r="P170" s="64"/>
      <c r="Q170" s="64"/>
      <c r="R170" s="64">
        <v>6929.47</v>
      </c>
      <c r="S170" s="64"/>
      <c r="T170" s="64">
        <v>6929.47</v>
      </c>
      <c r="U170" s="64"/>
      <c r="V170" s="64">
        <v>26338.74</v>
      </c>
      <c r="W170" s="64"/>
      <c r="X170" s="64">
        <v>26338.74</v>
      </c>
      <c r="Y170" s="64"/>
      <c r="Z170" s="64"/>
      <c r="AA170" s="64"/>
      <c r="AB170" s="64"/>
      <c r="AC170" s="64"/>
      <c r="AD170" s="64">
        <v>954.02</v>
      </c>
      <c r="AE170" s="64"/>
      <c r="AF170" s="64">
        <v>954.02</v>
      </c>
      <c r="AG170" s="64"/>
      <c r="AH170" s="64"/>
      <c r="AI170" s="64"/>
      <c r="AJ170" s="64"/>
      <c r="AK170" s="64"/>
      <c r="AL170" s="64">
        <v>573.75</v>
      </c>
      <c r="AM170" s="64"/>
      <c r="AN170" s="64">
        <v>573.75</v>
      </c>
      <c r="AO170" s="64"/>
      <c r="AP170" s="64"/>
      <c r="AQ170" s="64">
        <v>1360.9</v>
      </c>
      <c r="AR170" s="64"/>
      <c r="AS170" s="64">
        <v>1360.9</v>
      </c>
      <c r="AT170" s="64"/>
      <c r="AU170" s="64"/>
      <c r="AV170" s="64"/>
      <c r="AW170" s="64"/>
    </row>
    <row r="171" spans="1:49" s="62" customFormat="1" ht="15.75">
      <c r="A171" s="60" t="s">
        <v>165</v>
      </c>
      <c r="B171" s="60" t="s">
        <v>8</v>
      </c>
      <c r="C171" s="61" t="s">
        <v>172</v>
      </c>
      <c r="D171" s="59">
        <f>+D172+D173</f>
        <v>14637098.67</v>
      </c>
      <c r="E171" s="59">
        <f aca="true" t="shared" si="28" ref="E171:AC171">+E172+E173</f>
        <v>14357918.969999999</v>
      </c>
      <c r="F171" s="59">
        <f t="shared" si="28"/>
        <v>205521.53</v>
      </c>
      <c r="G171" s="59">
        <f t="shared" si="28"/>
        <v>24118.3</v>
      </c>
      <c r="H171" s="59">
        <f t="shared" si="28"/>
        <v>205521.53</v>
      </c>
      <c r="I171" s="59">
        <f t="shared" si="28"/>
        <v>24118.3</v>
      </c>
      <c r="J171" s="59">
        <f t="shared" si="28"/>
        <v>31448.94</v>
      </c>
      <c r="K171" s="59">
        <f t="shared" si="28"/>
        <v>1000</v>
      </c>
      <c r="L171" s="59">
        <f t="shared" si="28"/>
        <v>31448.94</v>
      </c>
      <c r="M171" s="59">
        <f t="shared" si="28"/>
        <v>1000</v>
      </c>
      <c r="N171" s="59">
        <f t="shared" si="28"/>
        <v>121888</v>
      </c>
      <c r="O171" s="59">
        <f t="shared" si="28"/>
        <v>500</v>
      </c>
      <c r="P171" s="59">
        <f t="shared" si="28"/>
        <v>121888</v>
      </c>
      <c r="Q171" s="59">
        <f t="shared" si="28"/>
        <v>500</v>
      </c>
      <c r="R171" s="59">
        <f t="shared" si="28"/>
        <v>596864.12</v>
      </c>
      <c r="S171" s="59">
        <f t="shared" si="28"/>
        <v>258189.06</v>
      </c>
      <c r="T171" s="59">
        <f t="shared" si="28"/>
        <v>596864.12</v>
      </c>
      <c r="U171" s="59">
        <f t="shared" si="28"/>
        <v>258189.06</v>
      </c>
      <c r="V171" s="59">
        <f t="shared" si="28"/>
        <v>652737.66</v>
      </c>
      <c r="W171" s="59">
        <f t="shared" si="28"/>
        <v>34950</v>
      </c>
      <c r="X171" s="59">
        <f t="shared" si="28"/>
        <v>651219.66</v>
      </c>
      <c r="Y171" s="59">
        <f t="shared" si="28"/>
        <v>34950</v>
      </c>
      <c r="Z171" s="59">
        <f t="shared" si="28"/>
        <v>706115.11</v>
      </c>
      <c r="AA171" s="59">
        <f t="shared" si="28"/>
        <v>0</v>
      </c>
      <c r="AB171" s="59">
        <f t="shared" si="28"/>
        <v>706115.11</v>
      </c>
      <c r="AC171" s="59">
        <f t="shared" si="28"/>
        <v>0</v>
      </c>
      <c r="AD171" s="59">
        <f aca="true" t="shared" si="29" ref="AD171:AO171">+AD172+AD173</f>
        <v>73540.76999999999</v>
      </c>
      <c r="AE171" s="59">
        <f t="shared" si="29"/>
        <v>10770</v>
      </c>
      <c r="AF171" s="59">
        <f t="shared" si="29"/>
        <v>70965.76999999999</v>
      </c>
      <c r="AG171" s="59">
        <f t="shared" si="29"/>
        <v>10770</v>
      </c>
      <c r="AH171" s="59">
        <f t="shared" si="29"/>
        <v>212964</v>
      </c>
      <c r="AI171" s="59">
        <f t="shared" si="29"/>
        <v>126710</v>
      </c>
      <c r="AJ171" s="59">
        <f t="shared" si="29"/>
        <v>212964</v>
      </c>
      <c r="AK171" s="59">
        <f t="shared" si="29"/>
        <v>126710</v>
      </c>
      <c r="AL171" s="59">
        <f t="shared" si="29"/>
        <v>31925.54</v>
      </c>
      <c r="AM171" s="59">
        <f t="shared" si="29"/>
        <v>9061.79</v>
      </c>
      <c r="AN171" s="59">
        <f t="shared" si="29"/>
        <v>31925.54</v>
      </c>
      <c r="AO171" s="59">
        <f t="shared" si="29"/>
        <v>9061.79</v>
      </c>
      <c r="AP171" s="59">
        <f aca="true" t="shared" si="30" ref="AP171:AW171">+AP172+AP173</f>
        <v>1140819.8</v>
      </c>
      <c r="AQ171" s="59">
        <f t="shared" si="30"/>
        <v>664784.01</v>
      </c>
      <c r="AR171" s="59">
        <f t="shared" si="30"/>
        <v>1010774.46</v>
      </c>
      <c r="AS171" s="59">
        <f t="shared" si="30"/>
        <v>297880.61</v>
      </c>
      <c r="AT171" s="59">
        <f t="shared" si="30"/>
        <v>672015.24</v>
      </c>
      <c r="AU171" s="59">
        <f t="shared" si="30"/>
        <v>0</v>
      </c>
      <c r="AV171" s="59">
        <f t="shared" si="30"/>
        <v>672015.24</v>
      </c>
      <c r="AW171" s="59">
        <f t="shared" si="30"/>
        <v>0</v>
      </c>
    </row>
    <row r="172" spans="1:49" s="62" customFormat="1" ht="15.75">
      <c r="A172" s="60" t="s">
        <v>165</v>
      </c>
      <c r="B172" s="60" t="s">
        <v>10</v>
      </c>
      <c r="C172" s="65" t="s">
        <v>173</v>
      </c>
      <c r="D172" s="63">
        <v>775609.78</v>
      </c>
      <c r="E172" s="64">
        <v>794238.61</v>
      </c>
      <c r="F172" s="64"/>
      <c r="G172" s="64"/>
      <c r="H172" s="64"/>
      <c r="I172" s="64"/>
      <c r="J172" s="64">
        <v>2500</v>
      </c>
      <c r="K172" s="64"/>
      <c r="L172" s="64">
        <v>2500</v>
      </c>
      <c r="M172" s="64"/>
      <c r="N172" s="64">
        <v>25000</v>
      </c>
      <c r="O172" s="64"/>
      <c r="P172" s="64">
        <v>25000</v>
      </c>
      <c r="Q172" s="64"/>
      <c r="R172" s="64">
        <v>77016</v>
      </c>
      <c r="S172" s="64">
        <v>1470</v>
      </c>
      <c r="T172" s="64">
        <v>77016</v>
      </c>
      <c r="U172" s="64">
        <v>1470</v>
      </c>
      <c r="V172" s="64">
        <v>11000</v>
      </c>
      <c r="W172" s="64">
        <v>5000</v>
      </c>
      <c r="X172" s="64">
        <v>11000</v>
      </c>
      <c r="Y172" s="64">
        <v>5000</v>
      </c>
      <c r="Z172" s="64">
        <v>2865.11</v>
      </c>
      <c r="AA172" s="64"/>
      <c r="AB172" s="64">
        <v>2865.11</v>
      </c>
      <c r="AC172" s="64"/>
      <c r="AD172" s="64">
        <v>16500</v>
      </c>
      <c r="AE172" s="64"/>
      <c r="AF172" s="64">
        <v>15900</v>
      </c>
      <c r="AG172" s="64"/>
      <c r="AH172" s="64"/>
      <c r="AI172" s="64"/>
      <c r="AJ172" s="64"/>
      <c r="AK172" s="64"/>
      <c r="AL172" s="64"/>
      <c r="AM172" s="64"/>
      <c r="AN172" s="64"/>
      <c r="AO172" s="64"/>
      <c r="AP172" s="64">
        <v>360</v>
      </c>
      <c r="AQ172" s="64">
        <v>14000</v>
      </c>
      <c r="AR172" s="64">
        <v>360</v>
      </c>
      <c r="AS172" s="64">
        <v>11750</v>
      </c>
      <c r="AT172" s="64"/>
      <c r="AU172" s="64"/>
      <c r="AV172" s="64"/>
      <c r="AW172" s="64"/>
    </row>
    <row r="173" spans="1:49" s="74" customFormat="1" ht="15.75">
      <c r="A173" s="73" t="s">
        <v>165</v>
      </c>
      <c r="B173" s="73" t="s">
        <v>10</v>
      </c>
      <c r="C173" s="75" t="s">
        <v>174</v>
      </c>
      <c r="D173" s="76">
        <v>13861488.89</v>
      </c>
      <c r="E173" s="71">
        <v>13563680.36</v>
      </c>
      <c r="F173" s="71">
        <v>205521.53</v>
      </c>
      <c r="G173" s="71">
        <v>24118.3</v>
      </c>
      <c r="H173" s="71">
        <v>205521.53</v>
      </c>
      <c r="I173" s="71">
        <v>24118.3</v>
      </c>
      <c r="J173" s="71">
        <v>28948.94</v>
      </c>
      <c r="K173" s="71">
        <v>1000</v>
      </c>
      <c r="L173" s="71">
        <v>28948.94</v>
      </c>
      <c r="M173" s="71">
        <v>1000</v>
      </c>
      <c r="N173" s="71">
        <v>96888</v>
      </c>
      <c r="O173" s="71">
        <v>500</v>
      </c>
      <c r="P173" s="71">
        <v>96888</v>
      </c>
      <c r="Q173" s="71">
        <v>500</v>
      </c>
      <c r="R173" s="71">
        <v>519848.12</v>
      </c>
      <c r="S173" s="71">
        <v>256719.06</v>
      </c>
      <c r="T173" s="71">
        <v>519848.12</v>
      </c>
      <c r="U173" s="71">
        <v>256719.06</v>
      </c>
      <c r="V173" s="71">
        <v>641737.66</v>
      </c>
      <c r="W173" s="71">
        <v>29950</v>
      </c>
      <c r="X173" s="71">
        <v>640219.66</v>
      </c>
      <c r="Y173" s="71">
        <v>29950</v>
      </c>
      <c r="Z173" s="71">
        <v>703250</v>
      </c>
      <c r="AA173" s="71"/>
      <c r="AB173" s="71">
        <v>703250</v>
      </c>
      <c r="AC173" s="71"/>
      <c r="AD173" s="71">
        <v>57040.77</v>
      </c>
      <c r="AE173" s="71">
        <v>10770</v>
      </c>
      <c r="AF173" s="71">
        <v>55065.77</v>
      </c>
      <c r="AG173" s="71">
        <v>10770</v>
      </c>
      <c r="AH173" s="71">
        <v>212964</v>
      </c>
      <c r="AI173" s="71">
        <v>126710</v>
      </c>
      <c r="AJ173" s="71">
        <v>212964</v>
      </c>
      <c r="AK173" s="71">
        <v>126710</v>
      </c>
      <c r="AL173" s="71">
        <v>31925.54</v>
      </c>
      <c r="AM173" s="71">
        <v>9061.79</v>
      </c>
      <c r="AN173" s="71">
        <v>31925.54</v>
      </c>
      <c r="AO173" s="71">
        <v>9061.79</v>
      </c>
      <c r="AP173" s="71">
        <v>1140459.8</v>
      </c>
      <c r="AQ173" s="71">
        <v>650784.01</v>
      </c>
      <c r="AR173" s="71">
        <v>1010414.46</v>
      </c>
      <c r="AS173" s="71">
        <v>286130.61</v>
      </c>
      <c r="AT173" s="71">
        <v>672015.24</v>
      </c>
      <c r="AU173" s="71"/>
      <c r="AV173" s="71">
        <v>672015.24</v>
      </c>
      <c r="AW173" s="71"/>
    </row>
    <row r="174" spans="1:49" s="62" customFormat="1" ht="15.75">
      <c r="A174" s="60" t="s">
        <v>165</v>
      </c>
      <c r="B174" s="60" t="s">
        <v>8</v>
      </c>
      <c r="C174" s="61" t="s">
        <v>21</v>
      </c>
      <c r="D174" s="59">
        <f>D175+D176+D177+D178+D179</f>
        <v>137246875.99</v>
      </c>
      <c r="E174" s="59">
        <f aca="true" t="shared" si="31" ref="E174:AC174">E175+E176+E177+E178+E179</f>
        <v>167316956.41</v>
      </c>
      <c r="F174" s="59">
        <f t="shared" si="31"/>
        <v>470830</v>
      </c>
      <c r="G174" s="59">
        <f t="shared" si="31"/>
        <v>0</v>
      </c>
      <c r="H174" s="59">
        <f t="shared" si="31"/>
        <v>470830</v>
      </c>
      <c r="I174" s="59">
        <f t="shared" si="31"/>
        <v>0</v>
      </c>
      <c r="J174" s="59">
        <f t="shared" si="31"/>
        <v>207000</v>
      </c>
      <c r="K174" s="59">
        <f t="shared" si="31"/>
        <v>180000</v>
      </c>
      <c r="L174" s="59">
        <f t="shared" si="31"/>
        <v>207000</v>
      </c>
      <c r="M174" s="59">
        <f t="shared" si="31"/>
        <v>180000</v>
      </c>
      <c r="N174" s="59">
        <f t="shared" si="31"/>
        <v>0</v>
      </c>
      <c r="O174" s="59">
        <f t="shared" si="31"/>
        <v>0</v>
      </c>
      <c r="P174" s="59">
        <f t="shared" si="31"/>
        <v>0</v>
      </c>
      <c r="Q174" s="59">
        <f t="shared" si="31"/>
        <v>0</v>
      </c>
      <c r="R174" s="59">
        <f t="shared" si="31"/>
        <v>40000</v>
      </c>
      <c r="S174" s="59">
        <f t="shared" si="31"/>
        <v>184330.77</v>
      </c>
      <c r="T174" s="59">
        <f t="shared" si="31"/>
        <v>40000</v>
      </c>
      <c r="U174" s="59">
        <f t="shared" si="31"/>
        <v>184330.77</v>
      </c>
      <c r="V174" s="59">
        <f t="shared" si="31"/>
        <v>7795614.01</v>
      </c>
      <c r="W174" s="59">
        <f t="shared" si="31"/>
        <v>0</v>
      </c>
      <c r="X174" s="59">
        <f t="shared" si="31"/>
        <v>6236491.199999999</v>
      </c>
      <c r="Y174" s="59">
        <f t="shared" si="31"/>
        <v>0</v>
      </c>
      <c r="Z174" s="59">
        <f t="shared" si="31"/>
        <v>10000</v>
      </c>
      <c r="AA174" s="59">
        <f t="shared" si="31"/>
        <v>0</v>
      </c>
      <c r="AB174" s="59">
        <f t="shared" si="31"/>
        <v>10000</v>
      </c>
      <c r="AC174" s="59">
        <f t="shared" si="31"/>
        <v>0</v>
      </c>
      <c r="AD174" s="59">
        <f aca="true" t="shared" si="32" ref="AD174:AK174">AD175+AD176+AD177+AD178+AD179</f>
        <v>9941356.21</v>
      </c>
      <c r="AE174" s="59">
        <f t="shared" si="32"/>
        <v>567626.9</v>
      </c>
      <c r="AF174" s="59">
        <f t="shared" si="32"/>
        <v>7960172.97</v>
      </c>
      <c r="AG174" s="59">
        <f t="shared" si="32"/>
        <v>454101.52</v>
      </c>
      <c r="AH174" s="59">
        <f t="shared" si="32"/>
        <v>0</v>
      </c>
      <c r="AI174" s="59">
        <f t="shared" si="32"/>
        <v>0</v>
      </c>
      <c r="AJ174" s="59">
        <f t="shared" si="32"/>
        <v>0</v>
      </c>
      <c r="AK174" s="59">
        <f t="shared" si="32"/>
        <v>0</v>
      </c>
      <c r="AL174" s="59">
        <f aca="true" t="shared" si="33" ref="AL174:AS174">AL175+AL176+AL177+AL178+AL179</f>
        <v>0</v>
      </c>
      <c r="AM174" s="59">
        <f t="shared" si="33"/>
        <v>0</v>
      </c>
      <c r="AN174" s="59">
        <f t="shared" si="33"/>
        <v>0</v>
      </c>
      <c r="AO174" s="59">
        <f t="shared" si="33"/>
        <v>0</v>
      </c>
      <c r="AP174" s="59">
        <f t="shared" si="33"/>
        <v>0</v>
      </c>
      <c r="AQ174" s="59">
        <f t="shared" si="33"/>
        <v>0</v>
      </c>
      <c r="AR174" s="59">
        <f t="shared" si="33"/>
        <v>0</v>
      </c>
      <c r="AS174" s="59">
        <f t="shared" si="33"/>
        <v>0</v>
      </c>
      <c r="AT174" s="59">
        <f>AT175+AT176+AT177+AT178+AT179</f>
        <v>0</v>
      </c>
      <c r="AU174" s="59">
        <f>AU175+AU176+AU177+AU178+AU179</f>
        <v>0</v>
      </c>
      <c r="AV174" s="59">
        <f>AV175+AV176+AV177+AV178+AV179</f>
        <v>0</v>
      </c>
      <c r="AW174" s="59">
        <f>AW175+AW176+AW177+AW178+AW179</f>
        <v>0</v>
      </c>
    </row>
    <row r="175" spans="1:49" s="62" customFormat="1" ht="15.75">
      <c r="A175" s="60" t="s">
        <v>165</v>
      </c>
      <c r="B175" s="60" t="s">
        <v>10</v>
      </c>
      <c r="C175" s="65" t="s">
        <v>175</v>
      </c>
      <c r="D175" s="63">
        <v>112944007.9</v>
      </c>
      <c r="E175" s="64">
        <v>116029969.83</v>
      </c>
      <c r="F175" s="64">
        <v>445080</v>
      </c>
      <c r="G175" s="64"/>
      <c r="H175" s="64">
        <v>445080</v>
      </c>
      <c r="I175" s="64"/>
      <c r="J175" s="64">
        <v>180000</v>
      </c>
      <c r="K175" s="64">
        <v>180000</v>
      </c>
      <c r="L175" s="64">
        <v>180000</v>
      </c>
      <c r="M175" s="64">
        <v>180000</v>
      </c>
      <c r="N175" s="64"/>
      <c r="O175" s="64"/>
      <c r="P175" s="64"/>
      <c r="Q175" s="64"/>
      <c r="R175" s="64">
        <v>40000</v>
      </c>
      <c r="S175" s="64">
        <v>164330.77</v>
      </c>
      <c r="T175" s="64">
        <v>40000</v>
      </c>
      <c r="U175" s="64">
        <v>164330.77</v>
      </c>
      <c r="V175" s="64">
        <v>6910367.47</v>
      </c>
      <c r="W175" s="64"/>
      <c r="X175" s="64">
        <v>5528293.97</v>
      </c>
      <c r="Y175" s="64"/>
      <c r="Z175" s="64">
        <v>10000</v>
      </c>
      <c r="AA175" s="64"/>
      <c r="AB175" s="64">
        <v>10000</v>
      </c>
      <c r="AC175" s="64"/>
      <c r="AD175" s="64">
        <v>9941356.21</v>
      </c>
      <c r="AE175" s="64">
        <v>567626.9</v>
      </c>
      <c r="AF175" s="64">
        <v>7960172.97</v>
      </c>
      <c r="AG175" s="64">
        <v>454101.52</v>
      </c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</row>
    <row r="176" spans="1:49" s="62" customFormat="1" ht="15.75">
      <c r="A176" s="60" t="s">
        <v>165</v>
      </c>
      <c r="B176" s="60" t="s">
        <v>10</v>
      </c>
      <c r="C176" s="65" t="s">
        <v>176</v>
      </c>
      <c r="D176" s="63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</row>
    <row r="177" spans="1:49" s="62" customFormat="1" ht="15.75">
      <c r="A177" s="60" t="s">
        <v>165</v>
      </c>
      <c r="B177" s="60" t="s">
        <v>10</v>
      </c>
      <c r="C177" s="65" t="s">
        <v>177</v>
      </c>
      <c r="D177" s="63">
        <v>8447723.29</v>
      </c>
      <c r="E177" s="64">
        <v>9456046.13</v>
      </c>
      <c r="F177" s="64">
        <v>25750</v>
      </c>
      <c r="G177" s="64"/>
      <c r="H177" s="64">
        <v>25750</v>
      </c>
      <c r="I177" s="64"/>
      <c r="J177" s="64">
        <v>27000</v>
      </c>
      <c r="K177" s="64"/>
      <c r="L177" s="64">
        <v>27000</v>
      </c>
      <c r="M177" s="64"/>
      <c r="N177" s="64"/>
      <c r="O177" s="64"/>
      <c r="P177" s="64"/>
      <c r="Q177" s="64"/>
      <c r="R177" s="64"/>
      <c r="S177" s="64">
        <v>20000</v>
      </c>
      <c r="T177" s="64"/>
      <c r="U177" s="64">
        <v>20000</v>
      </c>
      <c r="V177" s="64">
        <v>438916.16</v>
      </c>
      <c r="W177" s="64"/>
      <c r="X177" s="64">
        <v>351132.93</v>
      </c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</row>
    <row r="178" spans="1:49" s="62" customFormat="1" ht="15.75">
      <c r="A178" s="60" t="s">
        <v>165</v>
      </c>
      <c r="B178" s="60" t="s">
        <v>10</v>
      </c>
      <c r="C178" s="65" t="s">
        <v>178</v>
      </c>
      <c r="D178" s="63">
        <v>15855144.8</v>
      </c>
      <c r="E178" s="64">
        <v>16538102.44</v>
      </c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>
        <v>446330.38</v>
      </c>
      <c r="W178" s="64"/>
      <c r="X178" s="64">
        <v>357064.3</v>
      </c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</row>
    <row r="179" spans="1:49" s="62" customFormat="1" ht="15.75">
      <c r="A179" s="60" t="s">
        <v>165</v>
      </c>
      <c r="B179" s="60" t="s">
        <v>10</v>
      </c>
      <c r="C179" s="65" t="s">
        <v>179</v>
      </c>
      <c r="D179" s="63"/>
      <c r="E179" s="64">
        <v>25292838.01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</row>
    <row r="180" spans="1:49" s="62" customFormat="1" ht="15.75">
      <c r="A180" s="60" t="s">
        <v>165</v>
      </c>
      <c r="B180" s="60" t="s">
        <v>8</v>
      </c>
      <c r="C180" s="61" t="s">
        <v>180</v>
      </c>
      <c r="D180" s="63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</row>
    <row r="181" spans="1:49" s="62" customFormat="1" ht="15.75">
      <c r="A181" s="60" t="s">
        <v>165</v>
      </c>
      <c r="B181" s="60" t="s">
        <v>10</v>
      </c>
      <c r="C181" s="65" t="s">
        <v>181</v>
      </c>
      <c r="D181" s="63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</row>
    <row r="182" spans="1:49" s="62" customFormat="1" ht="15.75">
      <c r="A182" s="60" t="s">
        <v>165</v>
      </c>
      <c r="B182" s="60" t="s">
        <v>10</v>
      </c>
      <c r="C182" s="65" t="s">
        <v>182</v>
      </c>
      <c r="D182" s="63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</row>
    <row r="183" spans="1:49" s="62" customFormat="1" ht="15.75">
      <c r="A183" s="60" t="s">
        <v>165</v>
      </c>
      <c r="B183" s="60" t="s">
        <v>10</v>
      </c>
      <c r="C183" s="65" t="s">
        <v>183</v>
      </c>
      <c r="D183" s="63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</row>
    <row r="184" spans="1:49" s="62" customFormat="1" ht="15.75">
      <c r="A184" s="60" t="s">
        <v>165</v>
      </c>
      <c r="B184" s="60" t="s">
        <v>8</v>
      </c>
      <c r="C184" s="61" t="s">
        <v>18</v>
      </c>
      <c r="D184" s="63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</row>
    <row r="185" spans="1:49" s="62" customFormat="1" ht="15.75">
      <c r="A185" s="60" t="s">
        <v>165</v>
      </c>
      <c r="B185" s="60" t="s">
        <v>10</v>
      </c>
      <c r="C185" s="65" t="s">
        <v>18</v>
      </c>
      <c r="D185" s="63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</row>
    <row r="186" spans="1:49" s="62" customFormat="1" ht="15.75">
      <c r="A186" s="60" t="s">
        <v>165</v>
      </c>
      <c r="B186" s="60" t="s">
        <v>8</v>
      </c>
      <c r="C186" s="61" t="s">
        <v>184</v>
      </c>
      <c r="D186" s="63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</row>
    <row r="187" spans="1:49" s="62" customFormat="1" ht="15.75">
      <c r="A187" s="60" t="s">
        <v>165</v>
      </c>
      <c r="B187" s="60" t="s">
        <v>10</v>
      </c>
      <c r="C187" s="65" t="s">
        <v>185</v>
      </c>
      <c r="D187" s="63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</row>
    <row r="188" spans="1:49" s="62" customFormat="1" ht="15.75">
      <c r="A188" s="60" t="s">
        <v>165</v>
      </c>
      <c r="B188" s="60" t="s">
        <v>10</v>
      </c>
      <c r="C188" s="65" t="s">
        <v>186</v>
      </c>
      <c r="D188" s="63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</row>
    <row r="189" spans="1:49" s="62" customFormat="1" ht="15.75">
      <c r="A189" s="60" t="s">
        <v>165</v>
      </c>
      <c r="B189" s="60" t="s">
        <v>10</v>
      </c>
      <c r="C189" s="65" t="s">
        <v>187</v>
      </c>
      <c r="D189" s="63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</row>
    <row r="190" spans="1:49" s="62" customFormat="1" ht="15.75">
      <c r="A190" s="60" t="s">
        <v>165</v>
      </c>
      <c r="B190" s="60" t="s">
        <v>10</v>
      </c>
      <c r="C190" s="65" t="s">
        <v>188</v>
      </c>
      <c r="D190" s="63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</row>
    <row r="191" spans="1:49" s="62" customFormat="1" ht="15.75">
      <c r="A191" s="60" t="s">
        <v>165</v>
      </c>
      <c r="B191" s="60" t="s">
        <v>10</v>
      </c>
      <c r="C191" s="65" t="s">
        <v>189</v>
      </c>
      <c r="D191" s="63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</row>
    <row r="192" spans="1:49" s="62" customFormat="1" ht="15.75">
      <c r="A192" s="60" t="s">
        <v>165</v>
      </c>
      <c r="B192" s="60" t="s">
        <v>10</v>
      </c>
      <c r="C192" s="65" t="s">
        <v>190</v>
      </c>
      <c r="D192" s="63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</row>
    <row r="193" spans="1:49" s="62" customFormat="1" ht="15.75">
      <c r="A193" s="60" t="s">
        <v>165</v>
      </c>
      <c r="B193" s="60" t="s">
        <v>8</v>
      </c>
      <c r="C193" s="61" t="s">
        <v>191</v>
      </c>
      <c r="D193" s="63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</row>
    <row r="194" spans="1:49" s="62" customFormat="1" ht="15.75">
      <c r="A194" s="60" t="s">
        <v>165</v>
      </c>
      <c r="B194" s="60" t="s">
        <v>10</v>
      </c>
      <c r="C194" s="65" t="s">
        <v>192</v>
      </c>
      <c r="D194" s="63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</row>
    <row r="195" spans="1:49" s="62" customFormat="1" ht="15.75">
      <c r="A195" s="60" t="s">
        <v>165</v>
      </c>
      <c r="B195" s="60" t="s">
        <v>10</v>
      </c>
      <c r="C195" s="65" t="s">
        <v>193</v>
      </c>
      <c r="D195" s="63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</row>
    <row r="196" spans="1:49" s="62" customFormat="1" ht="15.75">
      <c r="A196" s="60" t="s">
        <v>165</v>
      </c>
      <c r="B196" s="60" t="s">
        <v>10</v>
      </c>
      <c r="C196" s="65" t="s">
        <v>194</v>
      </c>
      <c r="D196" s="63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</row>
    <row r="197" spans="1:49" s="62" customFormat="1" ht="15.75">
      <c r="A197" s="60" t="s">
        <v>165</v>
      </c>
      <c r="B197" s="60" t="s">
        <v>8</v>
      </c>
      <c r="C197" s="61" t="s">
        <v>195</v>
      </c>
      <c r="D197" s="59">
        <f>D198+D199+D200+D201</f>
        <v>72422.07</v>
      </c>
      <c r="E197" s="58">
        <f>+E198+E200</f>
        <v>72422.07</v>
      </c>
      <c r="F197" s="58">
        <f aca="true" t="shared" si="34" ref="F197:AC197">+F198+F200</f>
        <v>0</v>
      </c>
      <c r="G197" s="58">
        <f t="shared" si="34"/>
        <v>0</v>
      </c>
      <c r="H197" s="58">
        <f t="shared" si="34"/>
        <v>0</v>
      </c>
      <c r="I197" s="58">
        <f t="shared" si="34"/>
        <v>0</v>
      </c>
      <c r="J197" s="58">
        <f>+J198+J200+J201</f>
        <v>8226.49</v>
      </c>
      <c r="K197" s="58">
        <f t="shared" si="34"/>
        <v>0</v>
      </c>
      <c r="L197" s="58">
        <f>+L198+L200+L201</f>
        <v>8226.49</v>
      </c>
      <c r="M197" s="58">
        <f t="shared" si="34"/>
        <v>0</v>
      </c>
      <c r="N197" s="58">
        <f t="shared" si="34"/>
        <v>0</v>
      </c>
      <c r="O197" s="58">
        <f t="shared" si="34"/>
        <v>0</v>
      </c>
      <c r="P197" s="58">
        <f t="shared" si="34"/>
        <v>0</v>
      </c>
      <c r="Q197" s="58">
        <f t="shared" si="34"/>
        <v>0</v>
      </c>
      <c r="R197" s="58">
        <f t="shared" si="34"/>
        <v>0</v>
      </c>
      <c r="S197" s="58">
        <f t="shared" si="34"/>
        <v>0</v>
      </c>
      <c r="T197" s="58">
        <f t="shared" si="34"/>
        <v>0</v>
      </c>
      <c r="U197" s="58">
        <f t="shared" si="34"/>
        <v>0</v>
      </c>
      <c r="V197" s="58">
        <f t="shared" si="34"/>
        <v>0</v>
      </c>
      <c r="W197" s="58">
        <f t="shared" si="34"/>
        <v>0</v>
      </c>
      <c r="X197" s="58">
        <f t="shared" si="34"/>
        <v>0</v>
      </c>
      <c r="Y197" s="58">
        <f t="shared" si="34"/>
        <v>0</v>
      </c>
      <c r="Z197" s="58">
        <f t="shared" si="34"/>
        <v>0</v>
      </c>
      <c r="AA197" s="58">
        <f t="shared" si="34"/>
        <v>0</v>
      </c>
      <c r="AB197" s="58">
        <f t="shared" si="34"/>
        <v>0</v>
      </c>
      <c r="AC197" s="58">
        <f t="shared" si="34"/>
        <v>0</v>
      </c>
      <c r="AD197" s="58">
        <f aca="true" t="shared" si="35" ref="AD197:AK197">+AD198+AD200</f>
        <v>0</v>
      </c>
      <c r="AE197" s="58">
        <f t="shared" si="35"/>
        <v>0</v>
      </c>
      <c r="AF197" s="58">
        <f t="shared" si="35"/>
        <v>0</v>
      </c>
      <c r="AG197" s="58">
        <f t="shared" si="35"/>
        <v>0</v>
      </c>
      <c r="AH197" s="58">
        <f t="shared" si="35"/>
        <v>0</v>
      </c>
      <c r="AI197" s="58">
        <f t="shared" si="35"/>
        <v>0</v>
      </c>
      <c r="AJ197" s="58">
        <f t="shared" si="35"/>
        <v>0</v>
      </c>
      <c r="AK197" s="58">
        <f t="shared" si="35"/>
        <v>0</v>
      </c>
      <c r="AL197" s="59">
        <f aca="true" t="shared" si="36" ref="AL197:AW197">AL198+AL199+AL200+AL201</f>
        <v>80</v>
      </c>
      <c r="AM197" s="59">
        <f t="shared" si="36"/>
        <v>0</v>
      </c>
      <c r="AN197" s="59">
        <f t="shared" si="36"/>
        <v>80</v>
      </c>
      <c r="AO197" s="59">
        <f t="shared" si="36"/>
        <v>0</v>
      </c>
      <c r="AP197" s="59">
        <f t="shared" si="36"/>
        <v>6066.02</v>
      </c>
      <c r="AQ197" s="59">
        <f t="shared" si="36"/>
        <v>0</v>
      </c>
      <c r="AR197" s="59">
        <f t="shared" si="36"/>
        <v>6066.02</v>
      </c>
      <c r="AS197" s="59">
        <f t="shared" si="36"/>
        <v>0</v>
      </c>
      <c r="AT197" s="59">
        <f t="shared" si="36"/>
        <v>0</v>
      </c>
      <c r="AU197" s="59">
        <f t="shared" si="36"/>
        <v>0</v>
      </c>
      <c r="AV197" s="59">
        <f t="shared" si="36"/>
        <v>0</v>
      </c>
      <c r="AW197" s="59">
        <f t="shared" si="36"/>
        <v>0</v>
      </c>
    </row>
    <row r="198" spans="1:49" s="62" customFormat="1" ht="15.75">
      <c r="A198" s="60" t="s">
        <v>165</v>
      </c>
      <c r="B198" s="60" t="s">
        <v>10</v>
      </c>
      <c r="C198" s="65" t="s">
        <v>196</v>
      </c>
      <c r="D198" s="63"/>
      <c r="E198" s="64"/>
      <c r="F198" s="64"/>
      <c r="G198" s="64"/>
      <c r="H198" s="64"/>
      <c r="I198" s="64"/>
      <c r="J198" s="64">
        <v>3504.82</v>
      </c>
      <c r="K198" s="64"/>
      <c r="L198" s="64">
        <v>3504.82</v>
      </c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>
        <v>6066.02</v>
      </c>
      <c r="AQ198" s="64"/>
      <c r="AR198" s="64">
        <v>6066.02</v>
      </c>
      <c r="AS198" s="64"/>
      <c r="AT198" s="64"/>
      <c r="AU198" s="64"/>
      <c r="AV198" s="64"/>
      <c r="AW198" s="64"/>
    </row>
    <row r="199" spans="1:49" s="62" customFormat="1" ht="15.75">
      <c r="A199" s="60" t="s">
        <v>165</v>
      </c>
      <c r="B199" s="60" t="s">
        <v>10</v>
      </c>
      <c r="C199" s="65" t="s">
        <v>197</v>
      </c>
      <c r="D199" s="63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</row>
    <row r="200" spans="1:49" s="62" customFormat="1" ht="15.75">
      <c r="A200" s="60" t="s">
        <v>165</v>
      </c>
      <c r="B200" s="60" t="s">
        <v>10</v>
      </c>
      <c r="C200" s="65" t="s">
        <v>198</v>
      </c>
      <c r="D200" s="63">
        <v>72422.07</v>
      </c>
      <c r="E200" s="64">
        <v>72422.07</v>
      </c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</row>
    <row r="201" spans="1:49" s="62" customFormat="1" ht="15.75">
      <c r="A201" s="60" t="s">
        <v>165</v>
      </c>
      <c r="B201" s="60" t="s">
        <v>10</v>
      </c>
      <c r="C201" s="65" t="s">
        <v>199</v>
      </c>
      <c r="D201" s="63"/>
      <c r="E201" s="64"/>
      <c r="F201" s="64"/>
      <c r="G201" s="64"/>
      <c r="H201" s="64"/>
      <c r="I201" s="64"/>
      <c r="J201" s="64">
        <v>4721.67</v>
      </c>
      <c r="K201" s="64"/>
      <c r="L201" s="64">
        <v>4721.67</v>
      </c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>
        <v>80</v>
      </c>
      <c r="AM201" s="64"/>
      <c r="AN201" s="64">
        <v>80</v>
      </c>
      <c r="AO201" s="64"/>
      <c r="AP201" s="64"/>
      <c r="AQ201" s="64"/>
      <c r="AR201" s="64">
        <v>0</v>
      </c>
      <c r="AS201" s="64"/>
      <c r="AT201" s="64"/>
      <c r="AU201" s="64"/>
      <c r="AV201" s="64">
        <v>0</v>
      </c>
      <c r="AW201" s="64"/>
    </row>
    <row r="202" spans="1:49" s="62" customFormat="1" ht="15.75">
      <c r="A202" s="60" t="s">
        <v>165</v>
      </c>
      <c r="B202" s="60" t="s">
        <v>8</v>
      </c>
      <c r="C202" s="61" t="s">
        <v>200</v>
      </c>
      <c r="D202" s="59">
        <f>D203+D204+D205+D206+D207+D208</f>
        <v>2628743.89</v>
      </c>
      <c r="E202" s="59">
        <f>E203+E204+E205+E206+E207+E208</f>
        <v>2628743.89</v>
      </c>
      <c r="F202" s="59">
        <f aca="true" t="shared" si="37" ref="F202:AC202">F203+F204+F205+F206+F207+F208</f>
        <v>0</v>
      </c>
      <c r="G202" s="59">
        <f t="shared" si="37"/>
        <v>0</v>
      </c>
      <c r="H202" s="59">
        <f t="shared" si="37"/>
        <v>0</v>
      </c>
      <c r="I202" s="59">
        <f t="shared" si="37"/>
        <v>0</v>
      </c>
      <c r="J202" s="59">
        <f t="shared" si="37"/>
        <v>0</v>
      </c>
      <c r="K202" s="59">
        <f t="shared" si="37"/>
        <v>701852.07</v>
      </c>
      <c r="L202" s="59">
        <f t="shared" si="37"/>
        <v>0</v>
      </c>
      <c r="M202" s="59">
        <f t="shared" si="37"/>
        <v>701852.07</v>
      </c>
      <c r="N202" s="59">
        <f t="shared" si="37"/>
        <v>0</v>
      </c>
      <c r="O202" s="59">
        <f t="shared" si="37"/>
        <v>164086.57</v>
      </c>
      <c r="P202" s="59">
        <f t="shared" si="37"/>
        <v>0</v>
      </c>
      <c r="Q202" s="59">
        <f t="shared" si="37"/>
        <v>164086.57</v>
      </c>
      <c r="R202" s="59">
        <f t="shared" si="37"/>
        <v>0</v>
      </c>
      <c r="S202" s="59">
        <f t="shared" si="37"/>
        <v>0</v>
      </c>
      <c r="T202" s="59">
        <f t="shared" si="37"/>
        <v>0</v>
      </c>
      <c r="U202" s="59">
        <f t="shared" si="37"/>
        <v>0</v>
      </c>
      <c r="V202" s="59">
        <f t="shared" si="37"/>
        <v>0</v>
      </c>
      <c r="W202" s="59">
        <f t="shared" si="37"/>
        <v>0</v>
      </c>
      <c r="X202" s="59">
        <f t="shared" si="37"/>
        <v>0</v>
      </c>
      <c r="Y202" s="59">
        <f t="shared" si="37"/>
        <v>0</v>
      </c>
      <c r="Z202" s="59">
        <f t="shared" si="37"/>
        <v>0</v>
      </c>
      <c r="AA202" s="59">
        <f t="shared" si="37"/>
        <v>716115.11</v>
      </c>
      <c r="AB202" s="59">
        <f t="shared" si="37"/>
        <v>0</v>
      </c>
      <c r="AC202" s="59">
        <f t="shared" si="37"/>
        <v>716115.11</v>
      </c>
      <c r="AD202" s="59">
        <f aca="true" t="shared" si="38" ref="AD202:AK202">AD203+AD204+AD205+AD206+AD207+AD208</f>
        <v>0</v>
      </c>
      <c r="AE202" s="59">
        <f t="shared" si="38"/>
        <v>0</v>
      </c>
      <c r="AF202" s="59">
        <f t="shared" si="38"/>
        <v>0</v>
      </c>
      <c r="AG202" s="59">
        <f t="shared" si="38"/>
        <v>0</v>
      </c>
      <c r="AH202" s="59">
        <f t="shared" si="38"/>
        <v>13000</v>
      </c>
      <c r="AI202" s="59">
        <f t="shared" si="38"/>
        <v>101754</v>
      </c>
      <c r="AJ202" s="59">
        <f t="shared" si="38"/>
        <v>13000</v>
      </c>
      <c r="AK202" s="59">
        <f t="shared" si="38"/>
        <v>101754</v>
      </c>
      <c r="AL202" s="59">
        <f aca="true" t="shared" si="39" ref="AL202:AS202">AL203+AL204+AL205+AL206+AL207+AL208</f>
        <v>0</v>
      </c>
      <c r="AM202" s="59">
        <f t="shared" si="39"/>
        <v>30517.5</v>
      </c>
      <c r="AN202" s="59">
        <f t="shared" si="39"/>
        <v>0</v>
      </c>
      <c r="AO202" s="59">
        <f t="shared" si="39"/>
        <v>30517.5</v>
      </c>
      <c r="AP202" s="59">
        <f t="shared" si="39"/>
        <v>0</v>
      </c>
      <c r="AQ202" s="59">
        <f t="shared" si="39"/>
        <v>11066.02</v>
      </c>
      <c r="AR202" s="59">
        <f t="shared" si="39"/>
        <v>0</v>
      </c>
      <c r="AS202" s="59">
        <f t="shared" si="39"/>
        <v>11066.02</v>
      </c>
      <c r="AT202" s="59">
        <f>AT203+AT204+AT205+AT206+AT207+AT208</f>
        <v>0</v>
      </c>
      <c r="AU202" s="59">
        <f>AU203+AU204+AU205+AU206+AU207+AU208</f>
        <v>672015.24</v>
      </c>
      <c r="AV202" s="59">
        <f>AV203+AV204+AV205+AV206+AV207+AV208</f>
        <v>0</v>
      </c>
      <c r="AW202" s="59">
        <f>AW203+AW204+AW205+AW206+AW207+AW208</f>
        <v>672015.24</v>
      </c>
    </row>
    <row r="203" spans="1:49" s="62" customFormat="1" ht="15.75">
      <c r="A203" s="60" t="s">
        <v>165</v>
      </c>
      <c r="B203" s="60" t="s">
        <v>10</v>
      </c>
      <c r="C203" s="65" t="s">
        <v>201</v>
      </c>
      <c r="D203" s="63">
        <v>2565743.89</v>
      </c>
      <c r="E203" s="64">
        <v>2565743.89</v>
      </c>
      <c r="F203" s="64"/>
      <c r="G203" s="64"/>
      <c r="H203" s="64"/>
      <c r="I203" s="64"/>
      <c r="J203" s="64"/>
      <c r="K203" s="64">
        <v>701852.07</v>
      </c>
      <c r="L203" s="64"/>
      <c r="M203" s="64">
        <v>701852.07</v>
      </c>
      <c r="N203" s="64"/>
      <c r="O203" s="64">
        <v>164086.57</v>
      </c>
      <c r="P203" s="64"/>
      <c r="Q203" s="64">
        <v>164086.57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>
        <v>716115.11</v>
      </c>
      <c r="AB203" s="64"/>
      <c r="AC203" s="64">
        <v>716115.11</v>
      </c>
      <c r="AD203" s="64"/>
      <c r="AE203" s="64"/>
      <c r="AF203" s="64"/>
      <c r="AG203" s="64"/>
      <c r="AH203" s="64"/>
      <c r="AI203" s="64">
        <v>101754</v>
      </c>
      <c r="AJ203" s="64"/>
      <c r="AK203" s="64">
        <v>101754</v>
      </c>
      <c r="AL203" s="64"/>
      <c r="AM203" s="64">
        <v>30517.5</v>
      </c>
      <c r="AN203" s="64"/>
      <c r="AO203" s="64">
        <v>30517.5</v>
      </c>
      <c r="AP203" s="64"/>
      <c r="AQ203" s="64">
        <v>6066.02</v>
      </c>
      <c r="AR203" s="64"/>
      <c r="AS203" s="64">
        <v>6066.02</v>
      </c>
      <c r="AT203" s="64"/>
      <c r="AU203" s="64">
        <v>672015.24</v>
      </c>
      <c r="AV203" s="64"/>
      <c r="AW203" s="64">
        <v>672015.24</v>
      </c>
    </row>
    <row r="204" spans="1:49" s="62" customFormat="1" ht="15.75">
      <c r="A204" s="60" t="s">
        <v>165</v>
      </c>
      <c r="B204" s="60" t="s">
        <v>10</v>
      </c>
      <c r="C204" s="65" t="s">
        <v>202</v>
      </c>
      <c r="D204" s="63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</row>
    <row r="205" spans="1:49" s="62" customFormat="1" ht="15.75">
      <c r="A205" s="60" t="s">
        <v>165</v>
      </c>
      <c r="B205" s="60" t="s">
        <v>10</v>
      </c>
      <c r="C205" s="65" t="s">
        <v>203</v>
      </c>
      <c r="D205" s="63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</row>
    <row r="206" spans="1:49" s="62" customFormat="1" ht="15.75">
      <c r="A206" s="60" t="s">
        <v>165</v>
      </c>
      <c r="B206" s="60" t="s">
        <v>10</v>
      </c>
      <c r="C206" s="65" t="s">
        <v>204</v>
      </c>
      <c r="D206" s="63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>
        <v>13000</v>
      </c>
      <c r="AI206" s="64"/>
      <c r="AJ206" s="64">
        <v>13000</v>
      </c>
      <c r="AK206" s="64"/>
      <c r="AL206" s="64">
        <v>0</v>
      </c>
      <c r="AM206" s="64"/>
      <c r="AN206" s="64">
        <v>0</v>
      </c>
      <c r="AO206" s="64"/>
      <c r="AP206" s="64">
        <v>0</v>
      </c>
      <c r="AQ206" s="64">
        <v>5000</v>
      </c>
      <c r="AR206" s="64">
        <v>0</v>
      </c>
      <c r="AS206" s="64">
        <v>5000</v>
      </c>
      <c r="AT206" s="64">
        <v>0</v>
      </c>
      <c r="AU206" s="64"/>
      <c r="AV206" s="64">
        <v>0</v>
      </c>
      <c r="AW206" s="64"/>
    </row>
    <row r="207" spans="1:49" s="62" customFormat="1" ht="15.75">
      <c r="A207" s="60" t="s">
        <v>165</v>
      </c>
      <c r="B207" s="60" t="s">
        <v>10</v>
      </c>
      <c r="C207" s="65" t="s">
        <v>205</v>
      </c>
      <c r="D207" s="63">
        <v>63000</v>
      </c>
      <c r="E207" s="64">
        <v>63000</v>
      </c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</row>
    <row r="208" spans="1:49" s="62" customFormat="1" ht="15.75">
      <c r="A208" s="60" t="s">
        <v>165</v>
      </c>
      <c r="B208" s="60" t="s">
        <v>10</v>
      </c>
      <c r="C208" s="65" t="s">
        <v>206</v>
      </c>
      <c r="D208" s="63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</row>
    <row r="209" spans="1:49" s="62" customFormat="1" ht="15.75">
      <c r="A209" s="65"/>
      <c r="B209" s="65"/>
      <c r="C209" s="65"/>
      <c r="D209" s="63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</row>
    <row r="210" spans="1:49" s="62" customFormat="1" ht="15.75">
      <c r="A210" s="60" t="s">
        <v>165</v>
      </c>
      <c r="B210" s="60" t="s">
        <v>6</v>
      </c>
      <c r="C210" s="65" t="s">
        <v>207</v>
      </c>
      <c r="D210" s="63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</row>
    <row r="211" spans="1:49" s="62" customFormat="1" ht="15.75">
      <c r="A211" s="60" t="s">
        <v>165</v>
      </c>
      <c r="B211" s="60" t="s">
        <v>8</v>
      </c>
      <c r="C211" s="61" t="s">
        <v>208</v>
      </c>
      <c r="D211" s="63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</row>
    <row r="212" spans="1:49" s="62" customFormat="1" ht="15.75">
      <c r="A212" s="60" t="s">
        <v>165</v>
      </c>
      <c r="B212" s="60" t="s">
        <v>10</v>
      </c>
      <c r="C212" s="65" t="s">
        <v>208</v>
      </c>
      <c r="D212" s="63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</row>
    <row r="213" spans="1:49" s="62" customFormat="1" ht="15.75">
      <c r="A213" s="60" t="s">
        <v>165</v>
      </c>
      <c r="B213" s="60" t="s">
        <v>10</v>
      </c>
      <c r="C213" s="65" t="s">
        <v>209</v>
      </c>
      <c r="D213" s="63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</row>
    <row r="214" spans="1:49" s="62" customFormat="1" ht="15.75">
      <c r="A214" s="60" t="s">
        <v>165</v>
      </c>
      <c r="B214" s="60" t="s">
        <v>8</v>
      </c>
      <c r="C214" s="61" t="s">
        <v>210</v>
      </c>
      <c r="D214" s="59">
        <f>+D215+D217</f>
        <v>1193519.32</v>
      </c>
      <c r="E214" s="59">
        <f aca="true" t="shared" si="40" ref="E214:AC214">+E215+E217</f>
        <v>1936301.64</v>
      </c>
      <c r="F214" s="59">
        <f t="shared" si="40"/>
        <v>1500</v>
      </c>
      <c r="G214" s="59">
        <f t="shared" si="40"/>
        <v>0</v>
      </c>
      <c r="H214" s="59">
        <f t="shared" si="40"/>
        <v>1500</v>
      </c>
      <c r="I214" s="59">
        <f t="shared" si="40"/>
        <v>0</v>
      </c>
      <c r="J214" s="59">
        <f t="shared" si="40"/>
        <v>46500</v>
      </c>
      <c r="K214" s="59">
        <f t="shared" si="40"/>
        <v>0</v>
      </c>
      <c r="L214" s="59">
        <f t="shared" si="40"/>
        <v>46500</v>
      </c>
      <c r="M214" s="59">
        <f t="shared" si="40"/>
        <v>0</v>
      </c>
      <c r="N214" s="59">
        <f t="shared" si="40"/>
        <v>25000</v>
      </c>
      <c r="O214" s="59">
        <f t="shared" si="40"/>
        <v>0</v>
      </c>
      <c r="P214" s="59">
        <f t="shared" si="40"/>
        <v>25000</v>
      </c>
      <c r="Q214" s="59">
        <f t="shared" si="40"/>
        <v>0</v>
      </c>
      <c r="R214" s="59">
        <f t="shared" si="40"/>
        <v>116554</v>
      </c>
      <c r="S214" s="59">
        <f t="shared" si="40"/>
        <v>79550</v>
      </c>
      <c r="T214" s="59">
        <f t="shared" si="40"/>
        <v>116554</v>
      </c>
      <c r="U214" s="59">
        <f t="shared" si="40"/>
        <v>79550</v>
      </c>
      <c r="V214" s="59">
        <f t="shared" si="40"/>
        <v>19000</v>
      </c>
      <c r="W214" s="59">
        <f t="shared" si="40"/>
        <v>4000</v>
      </c>
      <c r="X214" s="59">
        <f t="shared" si="40"/>
        <v>19000</v>
      </c>
      <c r="Y214" s="59">
        <f t="shared" si="40"/>
        <v>4000</v>
      </c>
      <c r="Z214" s="59">
        <f t="shared" si="40"/>
        <v>0</v>
      </c>
      <c r="AA214" s="59">
        <f t="shared" si="40"/>
        <v>0</v>
      </c>
      <c r="AB214" s="59">
        <f t="shared" si="40"/>
        <v>0</v>
      </c>
      <c r="AC214" s="59">
        <f t="shared" si="40"/>
        <v>0</v>
      </c>
      <c r="AD214" s="59">
        <f aca="true" t="shared" si="41" ref="AD214:AK214">+AD215+AD217</f>
        <v>0</v>
      </c>
      <c r="AE214" s="59">
        <f t="shared" si="41"/>
        <v>0</v>
      </c>
      <c r="AF214" s="59">
        <f t="shared" si="41"/>
        <v>0</v>
      </c>
      <c r="AG214" s="59">
        <f t="shared" si="41"/>
        <v>0</v>
      </c>
      <c r="AH214" s="59">
        <f t="shared" si="41"/>
        <v>9620</v>
      </c>
      <c r="AI214" s="59">
        <f t="shared" si="41"/>
        <v>7120</v>
      </c>
      <c r="AJ214" s="59">
        <f t="shared" si="41"/>
        <v>9620</v>
      </c>
      <c r="AK214" s="59">
        <f t="shared" si="41"/>
        <v>7120</v>
      </c>
      <c r="AL214" s="59">
        <f aca="true" t="shared" si="42" ref="AL214:AS214">+AL215+AL217</f>
        <v>7000</v>
      </c>
      <c r="AM214" s="59">
        <f t="shared" si="42"/>
        <v>0</v>
      </c>
      <c r="AN214" s="59">
        <f t="shared" si="42"/>
        <v>7000</v>
      </c>
      <c r="AO214" s="59">
        <f t="shared" si="42"/>
        <v>0</v>
      </c>
      <c r="AP214" s="59">
        <f t="shared" si="42"/>
        <v>0</v>
      </c>
      <c r="AQ214" s="59">
        <f t="shared" si="42"/>
        <v>0</v>
      </c>
      <c r="AR214" s="59">
        <f t="shared" si="42"/>
        <v>0</v>
      </c>
      <c r="AS214" s="59">
        <f t="shared" si="42"/>
        <v>0</v>
      </c>
      <c r="AT214" s="59">
        <f>+AT215+AT217</f>
        <v>0</v>
      </c>
      <c r="AU214" s="59">
        <f>+AU215+AU217</f>
        <v>0</v>
      </c>
      <c r="AV214" s="59">
        <f>+AV215+AV217</f>
        <v>0</v>
      </c>
      <c r="AW214" s="59">
        <f>+AW215+AW217</f>
        <v>0</v>
      </c>
    </row>
    <row r="215" spans="1:49" s="62" customFormat="1" ht="15.75">
      <c r="A215" s="60" t="s">
        <v>165</v>
      </c>
      <c r="B215" s="60" t="s">
        <v>10</v>
      </c>
      <c r="C215" s="65" t="s">
        <v>211</v>
      </c>
      <c r="D215" s="63">
        <v>1113519.32</v>
      </c>
      <c r="E215" s="64">
        <v>1842951.64</v>
      </c>
      <c r="F215" s="64">
        <v>1500</v>
      </c>
      <c r="G215" s="64"/>
      <c r="H215" s="64">
        <v>1500</v>
      </c>
      <c r="I215" s="64"/>
      <c r="J215" s="64">
        <v>46500</v>
      </c>
      <c r="K215" s="64"/>
      <c r="L215" s="64">
        <v>46500</v>
      </c>
      <c r="M215" s="64"/>
      <c r="N215" s="64"/>
      <c r="O215" s="64"/>
      <c r="P215" s="64"/>
      <c r="Q215" s="64"/>
      <c r="R215" s="64">
        <v>36554</v>
      </c>
      <c r="S215" s="64"/>
      <c r="T215" s="64">
        <v>36554</v>
      </c>
      <c r="U215" s="64"/>
      <c r="V215" s="64">
        <v>19000</v>
      </c>
      <c r="W215" s="64">
        <v>4000</v>
      </c>
      <c r="X215" s="64">
        <v>19000</v>
      </c>
      <c r="Y215" s="64">
        <v>4000</v>
      </c>
      <c r="Z215" s="64"/>
      <c r="AA215" s="64"/>
      <c r="AB215" s="64"/>
      <c r="AC215" s="64"/>
      <c r="AD215" s="64"/>
      <c r="AE215" s="64"/>
      <c r="AF215" s="64"/>
      <c r="AG215" s="64"/>
      <c r="AH215" s="64">
        <v>9620</v>
      </c>
      <c r="AI215" s="64">
        <v>7120</v>
      </c>
      <c r="AJ215" s="64">
        <v>9620</v>
      </c>
      <c r="AK215" s="64">
        <v>7120</v>
      </c>
      <c r="AL215" s="64">
        <v>0</v>
      </c>
      <c r="AM215" s="64">
        <v>0</v>
      </c>
      <c r="AN215" s="64">
        <v>0</v>
      </c>
      <c r="AO215" s="64">
        <v>0</v>
      </c>
      <c r="AP215" s="64">
        <v>0</v>
      </c>
      <c r="AQ215" s="64">
        <v>0</v>
      </c>
      <c r="AR215" s="64">
        <v>0</v>
      </c>
      <c r="AS215" s="64">
        <v>0</v>
      </c>
      <c r="AT215" s="64">
        <v>0</v>
      </c>
      <c r="AU215" s="64">
        <v>0</v>
      </c>
      <c r="AV215" s="64">
        <v>0</v>
      </c>
      <c r="AW215" s="64">
        <v>0</v>
      </c>
    </row>
    <row r="216" spans="1:49" s="62" customFormat="1" ht="15.75">
      <c r="A216" s="60" t="s">
        <v>165</v>
      </c>
      <c r="B216" s="60" t="s">
        <v>10</v>
      </c>
      <c r="C216" s="65" t="s">
        <v>212</v>
      </c>
      <c r="D216" s="63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</row>
    <row r="217" spans="1:49" s="62" customFormat="1" ht="15.75">
      <c r="A217" s="60" t="s">
        <v>165</v>
      </c>
      <c r="B217" s="60" t="s">
        <v>10</v>
      </c>
      <c r="C217" s="65" t="s">
        <v>213</v>
      </c>
      <c r="D217" s="63">
        <v>80000</v>
      </c>
      <c r="E217" s="64">
        <v>93350</v>
      </c>
      <c r="F217" s="64"/>
      <c r="G217" s="64"/>
      <c r="H217" s="64"/>
      <c r="I217" s="64"/>
      <c r="J217" s="64"/>
      <c r="K217" s="64"/>
      <c r="L217" s="64"/>
      <c r="M217" s="64"/>
      <c r="N217" s="64">
        <v>25000</v>
      </c>
      <c r="O217" s="64"/>
      <c r="P217" s="64">
        <v>25000</v>
      </c>
      <c r="Q217" s="64"/>
      <c r="R217" s="64">
        <v>80000</v>
      </c>
      <c r="S217" s="64">
        <v>79550</v>
      </c>
      <c r="T217" s="64">
        <v>80000</v>
      </c>
      <c r="U217" s="64">
        <v>79550</v>
      </c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>
        <v>7000</v>
      </c>
      <c r="AM217" s="64"/>
      <c r="AN217" s="64">
        <v>7000</v>
      </c>
      <c r="AO217" s="64"/>
      <c r="AP217" s="64"/>
      <c r="AQ217" s="64"/>
      <c r="AR217" s="64"/>
      <c r="AS217" s="64"/>
      <c r="AT217" s="64"/>
      <c r="AU217" s="64"/>
      <c r="AV217" s="64"/>
      <c r="AW217" s="64"/>
    </row>
    <row r="218" spans="1:49" s="62" customFormat="1" ht="15.75">
      <c r="A218" s="60" t="s">
        <v>165</v>
      </c>
      <c r="B218" s="60" t="s">
        <v>10</v>
      </c>
      <c r="C218" s="65" t="s">
        <v>214</v>
      </c>
      <c r="D218" s="63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</row>
    <row r="219" spans="1:49" s="62" customFormat="1" ht="15.75">
      <c r="A219" s="60" t="s">
        <v>165</v>
      </c>
      <c r="B219" s="60" t="s">
        <v>10</v>
      </c>
      <c r="C219" s="65" t="s">
        <v>215</v>
      </c>
      <c r="D219" s="63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</row>
    <row r="220" spans="1:49" s="62" customFormat="1" ht="15.75">
      <c r="A220" s="60" t="s">
        <v>165</v>
      </c>
      <c r="B220" s="60" t="s">
        <v>10</v>
      </c>
      <c r="C220" s="65" t="s">
        <v>216</v>
      </c>
      <c r="D220" s="63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</row>
    <row r="221" spans="1:49" s="62" customFormat="1" ht="15.75">
      <c r="A221" s="60" t="s">
        <v>165</v>
      </c>
      <c r="B221" s="60" t="s">
        <v>8</v>
      </c>
      <c r="C221" s="61" t="s">
        <v>54</v>
      </c>
      <c r="D221" s="63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</row>
    <row r="222" spans="1:49" s="62" customFormat="1" ht="15.75">
      <c r="A222" s="60" t="s">
        <v>165</v>
      </c>
      <c r="B222" s="60" t="s">
        <v>10</v>
      </c>
      <c r="C222" s="65" t="s">
        <v>217</v>
      </c>
      <c r="D222" s="63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</row>
    <row r="223" spans="1:49" s="62" customFormat="1" ht="15.75">
      <c r="A223" s="60" t="s">
        <v>165</v>
      </c>
      <c r="B223" s="60" t="s">
        <v>10</v>
      </c>
      <c r="C223" s="65" t="s">
        <v>218</v>
      </c>
      <c r="D223" s="63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</row>
    <row r="224" spans="1:49" s="62" customFormat="1" ht="15.75">
      <c r="A224" s="60" t="s">
        <v>165</v>
      </c>
      <c r="B224" s="60" t="s">
        <v>10</v>
      </c>
      <c r="C224" s="65" t="s">
        <v>219</v>
      </c>
      <c r="D224" s="63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</row>
    <row r="225" spans="1:49" s="62" customFormat="1" ht="15.75">
      <c r="A225" s="60" t="s">
        <v>165</v>
      </c>
      <c r="B225" s="60" t="s">
        <v>10</v>
      </c>
      <c r="C225" s="65" t="s">
        <v>220</v>
      </c>
      <c r="D225" s="63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</row>
    <row r="226" spans="1:49" s="62" customFormat="1" ht="15.75">
      <c r="A226" s="60" t="s">
        <v>165</v>
      </c>
      <c r="B226" s="60" t="s">
        <v>10</v>
      </c>
      <c r="C226" s="65" t="s">
        <v>221</v>
      </c>
      <c r="D226" s="63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</row>
    <row r="227" spans="1:49" s="62" customFormat="1" ht="15.75">
      <c r="A227" s="60" t="s">
        <v>165</v>
      </c>
      <c r="B227" s="60" t="s">
        <v>8</v>
      </c>
      <c r="C227" s="61" t="s">
        <v>65</v>
      </c>
      <c r="D227" s="63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</row>
    <row r="228" spans="1:49" s="62" customFormat="1" ht="15.75">
      <c r="A228" s="60" t="s">
        <v>165</v>
      </c>
      <c r="B228" s="60" t="s">
        <v>10</v>
      </c>
      <c r="C228" s="65" t="s">
        <v>222</v>
      </c>
      <c r="D228" s="63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</row>
    <row r="229" spans="1:49" s="62" customFormat="1" ht="15.75">
      <c r="A229" s="60" t="s">
        <v>165</v>
      </c>
      <c r="B229" s="60" t="s">
        <v>10</v>
      </c>
      <c r="C229" s="65" t="s">
        <v>223</v>
      </c>
      <c r="D229" s="63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</row>
    <row r="230" spans="1:49" s="62" customFormat="1" ht="15.75">
      <c r="A230" s="60" t="s">
        <v>165</v>
      </c>
      <c r="B230" s="60" t="s">
        <v>10</v>
      </c>
      <c r="C230" s="65" t="s">
        <v>224</v>
      </c>
      <c r="D230" s="63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</row>
    <row r="231" spans="1:49" s="62" customFormat="1" ht="15.75">
      <c r="A231" s="60" t="s">
        <v>165</v>
      </c>
      <c r="B231" s="60" t="s">
        <v>10</v>
      </c>
      <c r="C231" s="65" t="s">
        <v>225</v>
      </c>
      <c r="D231" s="63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</row>
    <row r="232" spans="1:49" s="62" customFormat="1" ht="15.75">
      <c r="A232" s="60" t="s">
        <v>165</v>
      </c>
      <c r="B232" s="60" t="s">
        <v>10</v>
      </c>
      <c r="C232" s="65" t="s">
        <v>226</v>
      </c>
      <c r="D232" s="63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</row>
    <row r="233" spans="1:49" s="62" customFormat="1" ht="15.75">
      <c r="A233" s="60" t="s">
        <v>165</v>
      </c>
      <c r="B233" s="60" t="s">
        <v>10</v>
      </c>
      <c r="C233" s="65" t="s">
        <v>227</v>
      </c>
      <c r="D233" s="63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</row>
    <row r="234" spans="1:49" s="62" customFormat="1" ht="15.75">
      <c r="A234" s="60" t="s">
        <v>165</v>
      </c>
      <c r="B234" s="60" t="s">
        <v>10</v>
      </c>
      <c r="C234" s="65" t="s">
        <v>228</v>
      </c>
      <c r="D234" s="63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</row>
    <row r="235" spans="1:49" s="62" customFormat="1" ht="15.75">
      <c r="A235" s="60" t="s">
        <v>165</v>
      </c>
      <c r="B235" s="60" t="s">
        <v>10</v>
      </c>
      <c r="C235" s="65" t="s">
        <v>229</v>
      </c>
      <c r="D235" s="63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</row>
    <row r="236" spans="1:49" s="62" customFormat="1" ht="15.75">
      <c r="A236" s="60" t="s">
        <v>165</v>
      </c>
      <c r="B236" s="60" t="s">
        <v>10</v>
      </c>
      <c r="C236" s="65" t="s">
        <v>230</v>
      </c>
      <c r="D236" s="63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</row>
    <row r="237" spans="1:49" s="62" customFormat="1" ht="15.75">
      <c r="A237" s="60" t="s">
        <v>165</v>
      </c>
      <c r="B237" s="60" t="s">
        <v>10</v>
      </c>
      <c r="C237" s="65" t="s">
        <v>231</v>
      </c>
      <c r="D237" s="63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</row>
    <row r="238" spans="1:49" s="62" customFormat="1" ht="15.75">
      <c r="A238" s="60" t="s">
        <v>165</v>
      </c>
      <c r="B238" s="60" t="s">
        <v>10</v>
      </c>
      <c r="C238" s="65" t="s">
        <v>232</v>
      </c>
      <c r="D238" s="63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</row>
    <row r="239" spans="1:49" s="62" customFormat="1" ht="15.75">
      <c r="A239" s="60" t="s">
        <v>165</v>
      </c>
      <c r="B239" s="60" t="s">
        <v>10</v>
      </c>
      <c r="C239" s="65" t="s">
        <v>233</v>
      </c>
      <c r="D239" s="63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</row>
    <row r="240" spans="1:49" s="62" customFormat="1" ht="15.75">
      <c r="A240" s="60" t="s">
        <v>165</v>
      </c>
      <c r="B240" s="60" t="s">
        <v>10</v>
      </c>
      <c r="C240" s="65" t="s">
        <v>234</v>
      </c>
      <c r="D240" s="63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</row>
    <row r="241" spans="1:49" s="62" customFormat="1" ht="15.75">
      <c r="A241" s="60" t="s">
        <v>165</v>
      </c>
      <c r="B241" s="60" t="s">
        <v>10</v>
      </c>
      <c r="C241" s="65" t="s">
        <v>235</v>
      </c>
      <c r="D241" s="63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</row>
    <row r="242" spans="1:49" s="62" customFormat="1" ht="15.75">
      <c r="A242" s="60" t="s">
        <v>165</v>
      </c>
      <c r="B242" s="60" t="s">
        <v>10</v>
      </c>
      <c r="C242" s="65" t="s">
        <v>236</v>
      </c>
      <c r="D242" s="63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</row>
    <row r="243" spans="1:49" s="62" customFormat="1" ht="15.75">
      <c r="A243" s="60" t="s">
        <v>165</v>
      </c>
      <c r="B243" s="60" t="s">
        <v>10</v>
      </c>
      <c r="C243" s="65" t="s">
        <v>237</v>
      </c>
      <c r="D243" s="63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</row>
    <row r="244" spans="1:49" s="62" customFormat="1" ht="15.75">
      <c r="A244" s="60" t="s">
        <v>165</v>
      </c>
      <c r="B244" s="60" t="s">
        <v>10</v>
      </c>
      <c r="C244" s="65" t="s">
        <v>238</v>
      </c>
      <c r="D244" s="63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</row>
    <row r="245" spans="1:49" s="62" customFormat="1" ht="15.75">
      <c r="A245" s="60" t="s">
        <v>165</v>
      </c>
      <c r="B245" s="60" t="s">
        <v>10</v>
      </c>
      <c r="C245" s="65" t="s">
        <v>239</v>
      </c>
      <c r="D245" s="63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</row>
    <row r="246" spans="1:49" s="62" customFormat="1" ht="15.75">
      <c r="A246" s="60" t="s">
        <v>165</v>
      </c>
      <c r="B246" s="60" t="s">
        <v>10</v>
      </c>
      <c r="C246" s="65" t="s">
        <v>240</v>
      </c>
      <c r="D246" s="63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</row>
    <row r="247" spans="1:49" s="62" customFormat="1" ht="15.75">
      <c r="A247" s="60" t="s">
        <v>165</v>
      </c>
      <c r="B247" s="60" t="s">
        <v>10</v>
      </c>
      <c r="C247" s="65" t="s">
        <v>241</v>
      </c>
      <c r="D247" s="63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</row>
    <row r="248" spans="1:49" s="62" customFormat="1" ht="15.75">
      <c r="A248" s="60"/>
      <c r="B248" s="60"/>
      <c r="C248" s="65"/>
      <c r="D248" s="63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</row>
    <row r="249" spans="1:49" s="62" customFormat="1" ht="15.75">
      <c r="A249" s="60" t="s">
        <v>165</v>
      </c>
      <c r="B249" s="60" t="s">
        <v>10</v>
      </c>
      <c r="C249" s="65" t="s">
        <v>242</v>
      </c>
      <c r="D249" s="63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</row>
    <row r="250" spans="1:49" s="62" customFormat="1" ht="15.75">
      <c r="A250" s="60" t="s">
        <v>165</v>
      </c>
      <c r="B250" s="60" t="s">
        <v>10</v>
      </c>
      <c r="C250" s="65" t="s">
        <v>243</v>
      </c>
      <c r="D250" s="63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</row>
    <row r="251" spans="1:49" s="62" customFormat="1" ht="15.75">
      <c r="A251" s="60" t="s">
        <v>165</v>
      </c>
      <c r="B251" s="60" t="s">
        <v>10</v>
      </c>
      <c r="C251" s="65" t="s">
        <v>244</v>
      </c>
      <c r="D251" s="63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</row>
    <row r="252" spans="1:49" s="62" customFormat="1" ht="15.75">
      <c r="A252" s="60" t="s">
        <v>165</v>
      </c>
      <c r="B252" s="60" t="s">
        <v>10</v>
      </c>
      <c r="C252" s="65" t="s">
        <v>245</v>
      </c>
      <c r="D252" s="63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</row>
    <row r="253" spans="1:49" s="62" customFormat="1" ht="15.75">
      <c r="A253" s="60" t="s">
        <v>165</v>
      </c>
      <c r="B253" s="60" t="s">
        <v>10</v>
      </c>
      <c r="C253" s="65" t="s">
        <v>246</v>
      </c>
      <c r="D253" s="63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</row>
    <row r="254" spans="1:49" s="62" customFormat="1" ht="15.75">
      <c r="A254" s="60" t="s">
        <v>165</v>
      </c>
      <c r="B254" s="60" t="s">
        <v>8</v>
      </c>
      <c r="C254" s="61" t="s">
        <v>247</v>
      </c>
      <c r="D254" s="63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</row>
    <row r="255" spans="1:49" s="62" customFormat="1" ht="15.75">
      <c r="A255" s="60" t="s">
        <v>165</v>
      </c>
      <c r="B255" s="60" t="s">
        <v>10</v>
      </c>
      <c r="C255" s="65" t="s">
        <v>248</v>
      </c>
      <c r="D255" s="63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</row>
    <row r="256" spans="1:49" s="62" customFormat="1" ht="15.75">
      <c r="A256" s="60" t="s">
        <v>165</v>
      </c>
      <c r="B256" s="60" t="s">
        <v>10</v>
      </c>
      <c r="C256" s="65" t="s">
        <v>249</v>
      </c>
      <c r="D256" s="63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</row>
    <row r="257" spans="1:49" s="62" customFormat="1" ht="15.75">
      <c r="A257" s="60" t="s">
        <v>165</v>
      </c>
      <c r="B257" s="60" t="s">
        <v>10</v>
      </c>
      <c r="C257" s="65" t="s">
        <v>250</v>
      </c>
      <c r="D257" s="63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</row>
    <row r="258" spans="1:49" s="62" customFormat="1" ht="15.75">
      <c r="A258" s="60" t="s">
        <v>165</v>
      </c>
      <c r="B258" s="60" t="s">
        <v>10</v>
      </c>
      <c r="C258" s="65" t="s">
        <v>251</v>
      </c>
      <c r="D258" s="63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</row>
    <row r="259" spans="1:49" s="62" customFormat="1" ht="15.75">
      <c r="A259" s="60" t="s">
        <v>165</v>
      </c>
      <c r="B259" s="60" t="s">
        <v>10</v>
      </c>
      <c r="C259" s="65" t="s">
        <v>252</v>
      </c>
      <c r="D259" s="63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</row>
    <row r="260" spans="1:49" s="62" customFormat="1" ht="15.75">
      <c r="A260" s="60" t="s">
        <v>165</v>
      </c>
      <c r="B260" s="60" t="s">
        <v>6</v>
      </c>
      <c r="C260" s="65" t="s">
        <v>253</v>
      </c>
      <c r="D260" s="59">
        <f>+D262</f>
        <v>0</v>
      </c>
      <c r="E260" s="58">
        <f>+E262</f>
        <v>0</v>
      </c>
      <c r="F260" s="58">
        <f aca="true" t="shared" si="43" ref="F260:AC260">+F262</f>
        <v>0</v>
      </c>
      <c r="G260" s="58">
        <f t="shared" si="43"/>
        <v>0</v>
      </c>
      <c r="H260" s="58">
        <f t="shared" si="43"/>
        <v>0</v>
      </c>
      <c r="I260" s="58">
        <f t="shared" si="43"/>
        <v>0</v>
      </c>
      <c r="J260" s="58">
        <f t="shared" si="43"/>
        <v>0</v>
      </c>
      <c r="K260" s="58">
        <f t="shared" si="43"/>
        <v>0</v>
      </c>
      <c r="L260" s="58">
        <f t="shared" si="43"/>
        <v>0</v>
      </c>
      <c r="M260" s="58">
        <f t="shared" si="43"/>
        <v>0</v>
      </c>
      <c r="N260" s="58">
        <f t="shared" si="43"/>
        <v>0</v>
      </c>
      <c r="O260" s="58">
        <f t="shared" si="43"/>
        <v>0</v>
      </c>
      <c r="P260" s="58">
        <f t="shared" si="43"/>
        <v>0</v>
      </c>
      <c r="Q260" s="58">
        <f t="shared" si="43"/>
        <v>0</v>
      </c>
      <c r="R260" s="58">
        <f t="shared" si="43"/>
        <v>0</v>
      </c>
      <c r="S260" s="58">
        <f t="shared" si="43"/>
        <v>0</v>
      </c>
      <c r="T260" s="58">
        <f t="shared" si="43"/>
        <v>0</v>
      </c>
      <c r="U260" s="58">
        <f t="shared" si="43"/>
        <v>0</v>
      </c>
      <c r="V260" s="58">
        <f t="shared" si="43"/>
        <v>0</v>
      </c>
      <c r="W260" s="58">
        <f t="shared" si="43"/>
        <v>0</v>
      </c>
      <c r="X260" s="58">
        <f t="shared" si="43"/>
        <v>0</v>
      </c>
      <c r="Y260" s="58">
        <f t="shared" si="43"/>
        <v>0</v>
      </c>
      <c r="Z260" s="58">
        <f t="shared" si="43"/>
        <v>0</v>
      </c>
      <c r="AA260" s="58">
        <f t="shared" si="43"/>
        <v>0</v>
      </c>
      <c r="AB260" s="58">
        <f t="shared" si="43"/>
        <v>0</v>
      </c>
      <c r="AC260" s="58">
        <f t="shared" si="43"/>
        <v>0</v>
      </c>
      <c r="AD260" s="58">
        <f aca="true" t="shared" si="44" ref="AD260:AK260">+AD262</f>
        <v>0</v>
      </c>
      <c r="AE260" s="58">
        <f t="shared" si="44"/>
        <v>0</v>
      </c>
      <c r="AF260" s="58">
        <f t="shared" si="44"/>
        <v>0</v>
      </c>
      <c r="AG260" s="58">
        <f t="shared" si="44"/>
        <v>0</v>
      </c>
      <c r="AH260" s="58">
        <f t="shared" si="44"/>
        <v>0</v>
      </c>
      <c r="AI260" s="58">
        <f t="shared" si="44"/>
        <v>0</v>
      </c>
      <c r="AJ260" s="58">
        <f t="shared" si="44"/>
        <v>0</v>
      </c>
      <c r="AK260" s="58">
        <f t="shared" si="44"/>
        <v>0</v>
      </c>
      <c r="AL260" s="58">
        <f aca="true" t="shared" si="45" ref="AL260:AS260">+AL262</f>
        <v>0</v>
      </c>
      <c r="AM260" s="58">
        <f t="shared" si="45"/>
        <v>0</v>
      </c>
      <c r="AN260" s="58">
        <f t="shared" si="45"/>
        <v>0</v>
      </c>
      <c r="AO260" s="58">
        <f t="shared" si="45"/>
        <v>0</v>
      </c>
      <c r="AP260" s="58">
        <f t="shared" si="45"/>
        <v>0</v>
      </c>
      <c r="AQ260" s="58">
        <f t="shared" si="45"/>
        <v>0</v>
      </c>
      <c r="AR260" s="58">
        <f t="shared" si="45"/>
        <v>0</v>
      </c>
      <c r="AS260" s="58">
        <f t="shared" si="45"/>
        <v>0</v>
      </c>
      <c r="AT260" s="58">
        <f>+AT262</f>
        <v>0</v>
      </c>
      <c r="AU260" s="58">
        <f>+AU262</f>
        <v>0</v>
      </c>
      <c r="AV260" s="58">
        <f>+AV262</f>
        <v>0</v>
      </c>
      <c r="AW260" s="58">
        <f>+AW262</f>
        <v>0</v>
      </c>
    </row>
    <row r="261" spans="1:49" s="62" customFormat="1" ht="15.75">
      <c r="A261" s="60" t="s">
        <v>165</v>
      </c>
      <c r="B261" s="60" t="s">
        <v>8</v>
      </c>
      <c r="C261" s="61" t="s">
        <v>254</v>
      </c>
      <c r="D261" s="63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</row>
    <row r="262" spans="1:49" s="62" customFormat="1" ht="15.75">
      <c r="A262" s="60" t="s">
        <v>165</v>
      </c>
      <c r="B262" s="60" t="s">
        <v>10</v>
      </c>
      <c r="C262" s="65" t="s">
        <v>255</v>
      </c>
      <c r="D262" s="63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</row>
    <row r="263" spans="1:49" s="62" customFormat="1" ht="15.75">
      <c r="A263" s="60" t="s">
        <v>165</v>
      </c>
      <c r="B263" s="60" t="s">
        <v>10</v>
      </c>
      <c r="C263" s="65" t="s">
        <v>256</v>
      </c>
      <c r="D263" s="63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</row>
    <row r="264" spans="1:49" s="62" customFormat="1" ht="15.75">
      <c r="A264" s="60" t="s">
        <v>165</v>
      </c>
      <c r="B264" s="60" t="s">
        <v>10</v>
      </c>
      <c r="C264" s="65" t="s">
        <v>257</v>
      </c>
      <c r="D264" s="63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</row>
    <row r="265" spans="1:49" s="62" customFormat="1" ht="15.75">
      <c r="A265" s="60" t="s">
        <v>165</v>
      </c>
      <c r="B265" s="60" t="s">
        <v>10</v>
      </c>
      <c r="C265" s="65" t="s">
        <v>258</v>
      </c>
      <c r="D265" s="63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</row>
    <row r="266" spans="1:49" s="62" customFormat="1" ht="15.75">
      <c r="A266" s="60" t="s">
        <v>165</v>
      </c>
      <c r="B266" s="60" t="s">
        <v>8</v>
      </c>
      <c r="C266" s="61" t="s">
        <v>259</v>
      </c>
      <c r="D266" s="63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</row>
    <row r="267" spans="1:49" s="62" customFormat="1" ht="15.75">
      <c r="A267" s="60" t="s">
        <v>165</v>
      </c>
      <c r="B267" s="60" t="s">
        <v>10</v>
      </c>
      <c r="C267" s="65" t="s">
        <v>260</v>
      </c>
      <c r="D267" s="63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</row>
    <row r="268" spans="1:49" s="62" customFormat="1" ht="15.75">
      <c r="A268" s="60" t="s">
        <v>165</v>
      </c>
      <c r="B268" s="60" t="s">
        <v>10</v>
      </c>
      <c r="C268" s="65" t="s">
        <v>261</v>
      </c>
      <c r="D268" s="63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</row>
    <row r="269" spans="1:49" s="62" customFormat="1" ht="15.75">
      <c r="A269" s="60" t="s">
        <v>165</v>
      </c>
      <c r="B269" s="60" t="s">
        <v>10</v>
      </c>
      <c r="C269" s="65" t="s">
        <v>262</v>
      </c>
      <c r="D269" s="63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</row>
    <row r="270" spans="1:49" s="62" customFormat="1" ht="15.75">
      <c r="A270" s="60" t="s">
        <v>165</v>
      </c>
      <c r="B270" s="60" t="s">
        <v>10</v>
      </c>
      <c r="C270" s="65" t="s">
        <v>263</v>
      </c>
      <c r="D270" s="63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</row>
    <row r="271" spans="1:49" s="62" customFormat="1" ht="15.75">
      <c r="A271" s="60" t="s">
        <v>165</v>
      </c>
      <c r="B271" s="60" t="s">
        <v>10</v>
      </c>
      <c r="C271" s="65" t="s">
        <v>264</v>
      </c>
      <c r="D271" s="63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</row>
    <row r="272" spans="1:49" s="62" customFormat="1" ht="15.75">
      <c r="A272" s="60" t="s">
        <v>165</v>
      </c>
      <c r="B272" s="60" t="s">
        <v>10</v>
      </c>
      <c r="C272" s="65" t="s">
        <v>265</v>
      </c>
      <c r="D272" s="63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</row>
    <row r="273" spans="1:49" s="62" customFormat="1" ht="15.75">
      <c r="A273" s="60" t="s">
        <v>165</v>
      </c>
      <c r="B273" s="60" t="s">
        <v>10</v>
      </c>
      <c r="C273" s="65" t="s">
        <v>266</v>
      </c>
      <c r="D273" s="63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</row>
    <row r="274" spans="1:49" s="62" customFormat="1" ht="15.75">
      <c r="A274" s="60" t="s">
        <v>165</v>
      </c>
      <c r="B274" s="60" t="s">
        <v>10</v>
      </c>
      <c r="C274" s="65" t="s">
        <v>267</v>
      </c>
      <c r="D274" s="63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</row>
    <row r="275" spans="1:49" s="62" customFormat="1" ht="15.75">
      <c r="A275" s="60" t="s">
        <v>165</v>
      </c>
      <c r="B275" s="60" t="s">
        <v>10</v>
      </c>
      <c r="C275" s="65" t="s">
        <v>268</v>
      </c>
      <c r="D275" s="63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</row>
    <row r="276" spans="1:49" s="62" customFormat="1" ht="15.75">
      <c r="A276" s="60" t="s">
        <v>165</v>
      </c>
      <c r="B276" s="60" t="s">
        <v>10</v>
      </c>
      <c r="C276" s="65" t="s">
        <v>269</v>
      </c>
      <c r="D276" s="63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</row>
    <row r="277" spans="1:49" s="62" customFormat="1" ht="15.75">
      <c r="A277" s="60" t="s">
        <v>165</v>
      </c>
      <c r="B277" s="60" t="s">
        <v>8</v>
      </c>
      <c r="C277" s="61" t="s">
        <v>270</v>
      </c>
      <c r="D277" s="63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</row>
    <row r="278" spans="1:49" s="62" customFormat="1" ht="15.75">
      <c r="A278" s="60" t="s">
        <v>165</v>
      </c>
      <c r="B278" s="60" t="s">
        <v>10</v>
      </c>
      <c r="C278" s="65" t="s">
        <v>271</v>
      </c>
      <c r="D278" s="63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</row>
    <row r="279" spans="1:49" s="62" customFormat="1" ht="15.75">
      <c r="A279" s="60" t="s">
        <v>165</v>
      </c>
      <c r="B279" s="60" t="s">
        <v>10</v>
      </c>
      <c r="C279" s="65" t="s">
        <v>272</v>
      </c>
      <c r="D279" s="63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</row>
    <row r="280" spans="1:49" s="62" customFormat="1" ht="15.75">
      <c r="A280" s="60" t="s">
        <v>165</v>
      </c>
      <c r="B280" s="60" t="s">
        <v>10</v>
      </c>
      <c r="C280" s="65" t="s">
        <v>273</v>
      </c>
      <c r="D280" s="63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</row>
    <row r="281" spans="1:49" s="62" customFormat="1" ht="15.75">
      <c r="A281" s="60" t="s">
        <v>165</v>
      </c>
      <c r="B281" s="60" t="s">
        <v>10</v>
      </c>
      <c r="C281" s="65" t="s">
        <v>274</v>
      </c>
      <c r="D281" s="63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</row>
    <row r="282" spans="1:49" s="62" customFormat="1" ht="15.75">
      <c r="A282" s="60" t="s">
        <v>165</v>
      </c>
      <c r="B282" s="60" t="s">
        <v>10</v>
      </c>
      <c r="C282" s="65" t="s">
        <v>275</v>
      </c>
      <c r="D282" s="63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</row>
    <row r="283" spans="1:49" s="62" customFormat="1" ht="15.75">
      <c r="A283" s="60" t="s">
        <v>165</v>
      </c>
      <c r="B283" s="60" t="s">
        <v>10</v>
      </c>
      <c r="C283" s="65" t="s">
        <v>276</v>
      </c>
      <c r="D283" s="63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</row>
    <row r="284" spans="1:49" s="62" customFormat="1" ht="15.75">
      <c r="A284" s="60" t="s">
        <v>165</v>
      </c>
      <c r="B284" s="60" t="s">
        <v>10</v>
      </c>
      <c r="C284" s="65" t="s">
        <v>277</v>
      </c>
      <c r="D284" s="63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</row>
    <row r="285" spans="1:49" s="62" customFormat="1" ht="15.75">
      <c r="A285" s="60" t="s">
        <v>165</v>
      </c>
      <c r="B285" s="60" t="s">
        <v>10</v>
      </c>
      <c r="C285" s="65" t="s">
        <v>278</v>
      </c>
      <c r="D285" s="63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</row>
    <row r="286" spans="1:49" s="62" customFormat="1" ht="15.75">
      <c r="A286" s="60" t="s">
        <v>165</v>
      </c>
      <c r="B286" s="60" t="s">
        <v>10</v>
      </c>
      <c r="C286" s="65" t="s">
        <v>279</v>
      </c>
      <c r="D286" s="63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</row>
    <row r="287" spans="1:49" s="62" customFormat="1" ht="15.75">
      <c r="A287" s="60" t="s">
        <v>165</v>
      </c>
      <c r="B287" s="60" t="s">
        <v>10</v>
      </c>
      <c r="C287" s="65" t="s">
        <v>280</v>
      </c>
      <c r="D287" s="63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</row>
    <row r="288" spans="1:49" s="62" customFormat="1" ht="15.75">
      <c r="A288" s="60" t="s">
        <v>165</v>
      </c>
      <c r="B288" s="60" t="s">
        <v>10</v>
      </c>
      <c r="C288" s="65" t="s">
        <v>281</v>
      </c>
      <c r="D288" s="63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</row>
    <row r="289" spans="1:49" s="62" customFormat="1" ht="15.75">
      <c r="A289" s="60" t="s">
        <v>165</v>
      </c>
      <c r="B289" s="60" t="s">
        <v>10</v>
      </c>
      <c r="C289" s="65" t="s">
        <v>282</v>
      </c>
      <c r="D289" s="63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</row>
    <row r="290" spans="1:49" s="62" customFormat="1" ht="15.75">
      <c r="A290" s="60" t="s">
        <v>165</v>
      </c>
      <c r="B290" s="60" t="s">
        <v>10</v>
      </c>
      <c r="C290" s="65" t="s">
        <v>283</v>
      </c>
      <c r="D290" s="63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</row>
    <row r="291" spans="1:49" s="62" customFormat="1" ht="15.75">
      <c r="A291" s="60" t="s">
        <v>165</v>
      </c>
      <c r="B291" s="60" t="s">
        <v>10</v>
      </c>
      <c r="C291" s="65" t="s">
        <v>284</v>
      </c>
      <c r="D291" s="63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</row>
    <row r="292" spans="1:49" s="62" customFormat="1" ht="15.75">
      <c r="A292" s="60" t="s">
        <v>165</v>
      </c>
      <c r="B292" s="60" t="s">
        <v>10</v>
      </c>
      <c r="C292" s="65" t="s">
        <v>285</v>
      </c>
      <c r="D292" s="63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</row>
    <row r="293" spans="1:49" s="62" customFormat="1" ht="15.75">
      <c r="A293" s="60" t="s">
        <v>165</v>
      </c>
      <c r="B293" s="60" t="s">
        <v>8</v>
      </c>
      <c r="C293" s="61" t="s">
        <v>286</v>
      </c>
      <c r="D293" s="63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</row>
    <row r="294" spans="1:49" s="62" customFormat="1" ht="15.75">
      <c r="A294" s="60" t="s">
        <v>165</v>
      </c>
      <c r="B294" s="60" t="s">
        <v>10</v>
      </c>
      <c r="C294" s="65" t="s">
        <v>287</v>
      </c>
      <c r="D294" s="63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</row>
    <row r="295" spans="1:49" s="62" customFormat="1" ht="15.75">
      <c r="A295" s="60" t="s">
        <v>165</v>
      </c>
      <c r="B295" s="60" t="s">
        <v>10</v>
      </c>
      <c r="C295" s="65" t="s">
        <v>288</v>
      </c>
      <c r="D295" s="63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</row>
    <row r="296" spans="1:49" s="62" customFormat="1" ht="15.75">
      <c r="A296" s="60" t="s">
        <v>165</v>
      </c>
      <c r="B296" s="60" t="s">
        <v>10</v>
      </c>
      <c r="C296" s="65" t="s">
        <v>289</v>
      </c>
      <c r="D296" s="63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</row>
    <row r="297" spans="1:49" s="62" customFormat="1" ht="15.75">
      <c r="A297" s="60" t="s">
        <v>165</v>
      </c>
      <c r="B297" s="60" t="s">
        <v>10</v>
      </c>
      <c r="C297" s="65" t="s">
        <v>290</v>
      </c>
      <c r="D297" s="63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</row>
    <row r="298" spans="1:49" s="62" customFormat="1" ht="15.75">
      <c r="A298" s="60" t="s">
        <v>165</v>
      </c>
      <c r="B298" s="60" t="s">
        <v>10</v>
      </c>
      <c r="C298" s="65" t="s">
        <v>291</v>
      </c>
      <c r="D298" s="63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</row>
    <row r="299" spans="1:49" s="62" customFormat="1" ht="15.75">
      <c r="A299" s="60" t="s">
        <v>165</v>
      </c>
      <c r="B299" s="60" t="s">
        <v>10</v>
      </c>
      <c r="C299" s="65" t="s">
        <v>292</v>
      </c>
      <c r="D299" s="63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</row>
    <row r="300" spans="1:49" s="62" customFormat="1" ht="15.75">
      <c r="A300" s="60" t="s">
        <v>165</v>
      </c>
      <c r="B300" s="60" t="s">
        <v>10</v>
      </c>
      <c r="C300" s="65" t="s">
        <v>293</v>
      </c>
      <c r="D300" s="63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</row>
    <row r="301" spans="1:49" s="62" customFormat="1" ht="15.75">
      <c r="A301" s="60" t="s">
        <v>165</v>
      </c>
      <c r="B301" s="60" t="s">
        <v>6</v>
      </c>
      <c r="C301" s="65" t="s">
        <v>294</v>
      </c>
      <c r="D301" s="63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</row>
    <row r="302" spans="1:49" s="62" customFormat="1" ht="15.75">
      <c r="A302" s="60" t="s">
        <v>165</v>
      </c>
      <c r="B302" s="60" t="s">
        <v>8</v>
      </c>
      <c r="C302" s="61" t="s">
        <v>295</v>
      </c>
      <c r="D302" s="63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</row>
    <row r="303" spans="1:49" s="62" customFormat="1" ht="15.75">
      <c r="A303" s="60" t="s">
        <v>165</v>
      </c>
      <c r="B303" s="60" t="s">
        <v>10</v>
      </c>
      <c r="C303" s="65" t="s">
        <v>296</v>
      </c>
      <c r="D303" s="63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</row>
    <row r="304" spans="1:49" s="62" customFormat="1" ht="15.75">
      <c r="A304" s="60" t="s">
        <v>165</v>
      </c>
      <c r="B304" s="60" t="s">
        <v>10</v>
      </c>
      <c r="C304" s="65" t="s">
        <v>297</v>
      </c>
      <c r="D304" s="63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</row>
    <row r="305" spans="1:49" s="62" customFormat="1" ht="15.75">
      <c r="A305" s="60" t="s">
        <v>165</v>
      </c>
      <c r="B305" s="60" t="s">
        <v>8</v>
      </c>
      <c r="C305" s="61" t="s">
        <v>298</v>
      </c>
      <c r="D305" s="63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</row>
    <row r="306" spans="1:49" s="62" customFormat="1" ht="15.75">
      <c r="A306" s="60" t="s">
        <v>165</v>
      </c>
      <c r="B306" s="60" t="s">
        <v>10</v>
      </c>
      <c r="C306" s="65" t="s">
        <v>299</v>
      </c>
      <c r="D306" s="63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</row>
    <row r="307" spans="1:49" s="62" customFormat="1" ht="15.75">
      <c r="A307" s="60" t="s">
        <v>165</v>
      </c>
      <c r="B307" s="60" t="s">
        <v>10</v>
      </c>
      <c r="C307" s="65" t="s">
        <v>300</v>
      </c>
      <c r="D307" s="63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</row>
    <row r="308" spans="1:49" s="62" customFormat="1" ht="15.75">
      <c r="A308" s="60" t="s">
        <v>165</v>
      </c>
      <c r="B308" s="60" t="s">
        <v>8</v>
      </c>
      <c r="C308" s="61" t="s">
        <v>301</v>
      </c>
      <c r="D308" s="63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</row>
    <row r="309" spans="1:49" s="62" customFormat="1" ht="15.75">
      <c r="A309" s="60" t="s">
        <v>165</v>
      </c>
      <c r="B309" s="60" t="s">
        <v>10</v>
      </c>
      <c r="C309" s="65" t="s">
        <v>301</v>
      </c>
      <c r="D309" s="63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</row>
    <row r="310" spans="1:49" s="62" customFormat="1" ht="15.75">
      <c r="A310" s="60" t="s">
        <v>165</v>
      </c>
      <c r="B310" s="60" t="s">
        <v>10</v>
      </c>
      <c r="C310" s="65" t="s">
        <v>302</v>
      </c>
      <c r="D310" s="63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</row>
    <row r="311" spans="1:49" s="62" customFormat="1" ht="15.75">
      <c r="A311" s="60" t="s">
        <v>165</v>
      </c>
      <c r="B311" s="60" t="s">
        <v>8</v>
      </c>
      <c r="C311" s="61" t="s">
        <v>303</v>
      </c>
      <c r="D311" s="63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</row>
    <row r="312" spans="1:49" s="62" customFormat="1" ht="15.75">
      <c r="A312" s="60" t="s">
        <v>165</v>
      </c>
      <c r="B312" s="60" t="s">
        <v>10</v>
      </c>
      <c r="C312" s="65" t="s">
        <v>304</v>
      </c>
      <c r="D312" s="63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</row>
    <row r="313" spans="1:49" s="62" customFormat="1" ht="15.75">
      <c r="A313" s="60" t="s">
        <v>165</v>
      </c>
      <c r="B313" s="60" t="s">
        <v>10</v>
      </c>
      <c r="C313" s="65" t="s">
        <v>305</v>
      </c>
      <c r="D313" s="63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</row>
    <row r="314" spans="1:49" s="62" customFormat="1" ht="15.75">
      <c r="A314" s="60" t="s">
        <v>165</v>
      </c>
      <c r="B314" s="60" t="s">
        <v>10</v>
      </c>
      <c r="C314" s="65" t="s">
        <v>306</v>
      </c>
      <c r="D314" s="63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</row>
    <row r="315" spans="1:49" s="62" customFormat="1" ht="15.75">
      <c r="A315" s="60" t="s">
        <v>165</v>
      </c>
      <c r="B315" s="60" t="s">
        <v>10</v>
      </c>
      <c r="C315" s="65" t="s">
        <v>307</v>
      </c>
      <c r="D315" s="63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</row>
    <row r="316" spans="1:49" s="62" customFormat="1" ht="15.75">
      <c r="A316" s="60" t="s">
        <v>165</v>
      </c>
      <c r="B316" s="60" t="s">
        <v>10</v>
      </c>
      <c r="C316" s="65" t="s">
        <v>308</v>
      </c>
      <c r="D316" s="63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</row>
    <row r="317" spans="1:49" s="62" customFormat="1" ht="15.75">
      <c r="A317" s="60" t="s">
        <v>165</v>
      </c>
      <c r="B317" s="60" t="s">
        <v>6</v>
      </c>
      <c r="C317" s="65" t="s">
        <v>309</v>
      </c>
      <c r="D317" s="63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</row>
    <row r="318" spans="1:49" s="62" customFormat="1" ht="15.75">
      <c r="A318" s="60" t="s">
        <v>165</v>
      </c>
      <c r="B318" s="60" t="s">
        <v>8</v>
      </c>
      <c r="C318" s="61" t="s">
        <v>310</v>
      </c>
      <c r="D318" s="63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</row>
    <row r="319" spans="1:49" s="62" customFormat="1" ht="15.75">
      <c r="A319" s="60" t="s">
        <v>165</v>
      </c>
      <c r="B319" s="60" t="s">
        <v>10</v>
      </c>
      <c r="C319" s="65" t="s">
        <v>310</v>
      </c>
      <c r="D319" s="63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</row>
    <row r="320" spans="1:49" s="62" customFormat="1" ht="15.75">
      <c r="A320" s="60" t="s">
        <v>165</v>
      </c>
      <c r="B320" s="60" t="s">
        <v>6</v>
      </c>
      <c r="C320" s="65" t="s">
        <v>311</v>
      </c>
      <c r="D320" s="63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</row>
    <row r="321" spans="1:49" s="62" customFormat="1" ht="15.75">
      <c r="A321" s="60" t="s">
        <v>165</v>
      </c>
      <c r="B321" s="60" t="s">
        <v>8</v>
      </c>
      <c r="C321" s="61" t="s">
        <v>312</v>
      </c>
      <c r="D321" s="63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</row>
    <row r="322" spans="1:49" s="62" customFormat="1" ht="15.75">
      <c r="A322" s="60" t="s">
        <v>165</v>
      </c>
      <c r="B322" s="60" t="s">
        <v>10</v>
      </c>
      <c r="C322" s="65" t="s">
        <v>312</v>
      </c>
      <c r="D322" s="63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</row>
    <row r="323" spans="1:49" s="62" customFormat="1" ht="15.75">
      <c r="A323" s="60" t="s">
        <v>165</v>
      </c>
      <c r="B323" s="60" t="s">
        <v>6</v>
      </c>
      <c r="C323" s="61" t="s">
        <v>313</v>
      </c>
      <c r="D323" s="59">
        <f>D324+D330</f>
        <v>7507975.3</v>
      </c>
      <c r="E323" s="58">
        <f>E324+E330</f>
        <v>7508853.32</v>
      </c>
      <c r="F323" s="58">
        <f aca="true" t="shared" si="46" ref="F323:AC323">F324+F330</f>
        <v>0</v>
      </c>
      <c r="G323" s="58">
        <f t="shared" si="46"/>
        <v>0</v>
      </c>
      <c r="H323" s="58">
        <f t="shared" si="46"/>
        <v>0</v>
      </c>
      <c r="I323" s="58">
        <f t="shared" si="46"/>
        <v>0</v>
      </c>
      <c r="J323" s="58">
        <f t="shared" si="46"/>
        <v>0</v>
      </c>
      <c r="K323" s="58">
        <f t="shared" si="46"/>
        <v>0</v>
      </c>
      <c r="L323" s="58">
        <f t="shared" si="46"/>
        <v>0</v>
      </c>
      <c r="M323" s="58">
        <f t="shared" si="46"/>
        <v>0</v>
      </c>
      <c r="N323" s="58">
        <f t="shared" si="46"/>
        <v>0</v>
      </c>
      <c r="O323" s="58">
        <f t="shared" si="46"/>
        <v>0</v>
      </c>
      <c r="P323" s="58">
        <f t="shared" si="46"/>
        <v>0</v>
      </c>
      <c r="Q323" s="58">
        <f t="shared" si="46"/>
        <v>0</v>
      </c>
      <c r="R323" s="58">
        <f t="shared" si="46"/>
        <v>0</v>
      </c>
      <c r="S323" s="58">
        <f t="shared" si="46"/>
        <v>0</v>
      </c>
      <c r="T323" s="58">
        <f t="shared" si="46"/>
        <v>0</v>
      </c>
      <c r="U323" s="58">
        <f t="shared" si="46"/>
        <v>0</v>
      </c>
      <c r="V323" s="58">
        <f t="shared" si="46"/>
        <v>0</v>
      </c>
      <c r="W323" s="58">
        <f t="shared" si="46"/>
        <v>0</v>
      </c>
      <c r="X323" s="58">
        <f t="shared" si="46"/>
        <v>0</v>
      </c>
      <c r="Y323" s="58">
        <f t="shared" si="46"/>
        <v>0</v>
      </c>
      <c r="Z323" s="58">
        <f t="shared" si="46"/>
        <v>0</v>
      </c>
      <c r="AA323" s="58">
        <f t="shared" si="46"/>
        <v>0</v>
      </c>
      <c r="AB323" s="58">
        <f t="shared" si="46"/>
        <v>0</v>
      </c>
      <c r="AC323" s="58">
        <f t="shared" si="46"/>
        <v>0</v>
      </c>
      <c r="AD323" s="58">
        <f aca="true" t="shared" si="47" ref="AD323:AK323">AD324+AD330</f>
        <v>0</v>
      </c>
      <c r="AE323" s="58">
        <f t="shared" si="47"/>
        <v>0</v>
      </c>
      <c r="AF323" s="58">
        <f t="shared" si="47"/>
        <v>0</v>
      </c>
      <c r="AG323" s="58">
        <f t="shared" si="47"/>
        <v>0</v>
      </c>
      <c r="AH323" s="58">
        <f t="shared" si="47"/>
        <v>0</v>
      </c>
      <c r="AI323" s="58">
        <f t="shared" si="47"/>
        <v>0</v>
      </c>
      <c r="AJ323" s="58">
        <f t="shared" si="47"/>
        <v>0</v>
      </c>
      <c r="AK323" s="58">
        <f t="shared" si="47"/>
        <v>0</v>
      </c>
      <c r="AL323" s="58">
        <f aca="true" t="shared" si="48" ref="AL323:AS323">AL324+AL330</f>
        <v>0</v>
      </c>
      <c r="AM323" s="58">
        <f t="shared" si="48"/>
        <v>0</v>
      </c>
      <c r="AN323" s="58">
        <f t="shared" si="48"/>
        <v>0</v>
      </c>
      <c r="AO323" s="58">
        <f t="shared" si="48"/>
        <v>0</v>
      </c>
      <c r="AP323" s="58">
        <f t="shared" si="48"/>
        <v>0</v>
      </c>
      <c r="AQ323" s="58">
        <f t="shared" si="48"/>
        <v>0</v>
      </c>
      <c r="AR323" s="58">
        <f t="shared" si="48"/>
        <v>0</v>
      </c>
      <c r="AS323" s="58">
        <f t="shared" si="48"/>
        <v>0</v>
      </c>
      <c r="AT323" s="58">
        <f>AT324+AT330</f>
        <v>0</v>
      </c>
      <c r="AU323" s="58">
        <f>AU324+AU330</f>
        <v>0</v>
      </c>
      <c r="AV323" s="58">
        <f>AV324+AV330</f>
        <v>0</v>
      </c>
      <c r="AW323" s="58">
        <f>AW324+AW330</f>
        <v>0</v>
      </c>
    </row>
    <row r="324" spans="1:49" s="62" customFormat="1" ht="15.75">
      <c r="A324" s="60" t="s">
        <v>165</v>
      </c>
      <c r="B324" s="60" t="s">
        <v>8</v>
      </c>
      <c r="C324" s="61" t="s">
        <v>314</v>
      </c>
      <c r="D324" s="59">
        <f>D325+D326+D327+D328+D329</f>
        <v>6582975.3</v>
      </c>
      <c r="E324" s="58">
        <f>E325+E326+E327+E328+E329</f>
        <v>6583853.32</v>
      </c>
      <c r="F324" s="58">
        <f aca="true" t="shared" si="49" ref="F324:AC324">F325+F326+F327+F328+F329</f>
        <v>0</v>
      </c>
      <c r="G324" s="58">
        <f t="shared" si="49"/>
        <v>0</v>
      </c>
      <c r="H324" s="58">
        <f t="shared" si="49"/>
        <v>0</v>
      </c>
      <c r="I324" s="58">
        <f t="shared" si="49"/>
        <v>0</v>
      </c>
      <c r="J324" s="58">
        <f t="shared" si="49"/>
        <v>0</v>
      </c>
      <c r="K324" s="58">
        <f t="shared" si="49"/>
        <v>0</v>
      </c>
      <c r="L324" s="58">
        <f t="shared" si="49"/>
        <v>0</v>
      </c>
      <c r="M324" s="58">
        <f t="shared" si="49"/>
        <v>0</v>
      </c>
      <c r="N324" s="58">
        <f t="shared" si="49"/>
        <v>0</v>
      </c>
      <c r="O324" s="58">
        <f t="shared" si="49"/>
        <v>0</v>
      </c>
      <c r="P324" s="58">
        <f t="shared" si="49"/>
        <v>0</v>
      </c>
      <c r="Q324" s="58">
        <f t="shared" si="49"/>
        <v>0</v>
      </c>
      <c r="R324" s="58">
        <f t="shared" si="49"/>
        <v>0</v>
      </c>
      <c r="S324" s="58">
        <f t="shared" si="49"/>
        <v>0</v>
      </c>
      <c r="T324" s="58">
        <f t="shared" si="49"/>
        <v>0</v>
      </c>
      <c r="U324" s="58">
        <f t="shared" si="49"/>
        <v>0</v>
      </c>
      <c r="V324" s="58">
        <f t="shared" si="49"/>
        <v>0</v>
      </c>
      <c r="W324" s="58">
        <f t="shared" si="49"/>
        <v>0</v>
      </c>
      <c r="X324" s="58">
        <f t="shared" si="49"/>
        <v>0</v>
      </c>
      <c r="Y324" s="58">
        <f t="shared" si="49"/>
        <v>0</v>
      </c>
      <c r="Z324" s="58">
        <f t="shared" si="49"/>
        <v>0</v>
      </c>
      <c r="AA324" s="58">
        <f t="shared" si="49"/>
        <v>0</v>
      </c>
      <c r="AB324" s="58">
        <f t="shared" si="49"/>
        <v>0</v>
      </c>
      <c r="AC324" s="58">
        <f t="shared" si="49"/>
        <v>0</v>
      </c>
      <c r="AD324" s="58">
        <f aca="true" t="shared" si="50" ref="AD324:AK324">AD325+AD326+AD327+AD328+AD329</f>
        <v>0</v>
      </c>
      <c r="AE324" s="58">
        <f t="shared" si="50"/>
        <v>0</v>
      </c>
      <c r="AF324" s="58">
        <f t="shared" si="50"/>
        <v>0</v>
      </c>
      <c r="AG324" s="58">
        <f t="shared" si="50"/>
        <v>0</v>
      </c>
      <c r="AH324" s="58">
        <f t="shared" si="50"/>
        <v>0</v>
      </c>
      <c r="AI324" s="58">
        <f t="shared" si="50"/>
        <v>0</v>
      </c>
      <c r="AJ324" s="58">
        <f t="shared" si="50"/>
        <v>0</v>
      </c>
      <c r="AK324" s="58">
        <f t="shared" si="50"/>
        <v>0</v>
      </c>
      <c r="AL324" s="58">
        <f aca="true" t="shared" si="51" ref="AL324:AS324">AL325+AL326+AL327+AL328+AL329</f>
        <v>0</v>
      </c>
      <c r="AM324" s="58">
        <f t="shared" si="51"/>
        <v>0</v>
      </c>
      <c r="AN324" s="58">
        <f t="shared" si="51"/>
        <v>0</v>
      </c>
      <c r="AO324" s="58">
        <f t="shared" si="51"/>
        <v>0</v>
      </c>
      <c r="AP324" s="58">
        <f t="shared" si="51"/>
        <v>0</v>
      </c>
      <c r="AQ324" s="58">
        <f t="shared" si="51"/>
        <v>0</v>
      </c>
      <c r="AR324" s="58">
        <f t="shared" si="51"/>
        <v>0</v>
      </c>
      <c r="AS324" s="58">
        <f t="shared" si="51"/>
        <v>0</v>
      </c>
      <c r="AT324" s="58">
        <f>AT325+AT326+AT327+AT328+AT329</f>
        <v>0</v>
      </c>
      <c r="AU324" s="58">
        <f>AU325+AU326+AU327+AU328+AU329</f>
        <v>0</v>
      </c>
      <c r="AV324" s="58">
        <f>AV325+AV326+AV327+AV328+AV329</f>
        <v>0</v>
      </c>
      <c r="AW324" s="58">
        <f>AW325+AW326+AW327+AW328+AW329</f>
        <v>0</v>
      </c>
    </row>
    <row r="325" spans="1:49" s="62" customFormat="1" ht="15.75">
      <c r="A325" s="60" t="s">
        <v>165</v>
      </c>
      <c r="B325" s="60" t="s">
        <v>10</v>
      </c>
      <c r="C325" s="65" t="s">
        <v>315</v>
      </c>
      <c r="D325" s="63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</row>
    <row r="326" spans="1:49" s="62" customFormat="1" ht="15.75">
      <c r="A326" s="60" t="s">
        <v>165</v>
      </c>
      <c r="B326" s="60" t="s">
        <v>10</v>
      </c>
      <c r="C326" s="65" t="s">
        <v>316</v>
      </c>
      <c r="D326" s="63">
        <v>5770000</v>
      </c>
      <c r="E326" s="64">
        <v>5770000</v>
      </c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</row>
    <row r="327" spans="1:49" s="62" customFormat="1" ht="15.75">
      <c r="A327" s="60" t="s">
        <v>165</v>
      </c>
      <c r="B327" s="60" t="s">
        <v>10</v>
      </c>
      <c r="C327" s="65" t="s">
        <v>317</v>
      </c>
      <c r="D327" s="63">
        <v>380800</v>
      </c>
      <c r="E327" s="64">
        <v>380800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</row>
    <row r="328" spans="1:49" s="62" customFormat="1" ht="15.75">
      <c r="A328" s="60" t="s">
        <v>165</v>
      </c>
      <c r="B328" s="60" t="s">
        <v>10</v>
      </c>
      <c r="C328" s="65" t="s">
        <v>318</v>
      </c>
      <c r="D328" s="63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</row>
    <row r="329" spans="1:49" s="62" customFormat="1" ht="15.75">
      <c r="A329" s="60" t="s">
        <v>165</v>
      </c>
      <c r="B329" s="60" t="s">
        <v>10</v>
      </c>
      <c r="C329" s="65" t="s">
        <v>319</v>
      </c>
      <c r="D329" s="63">
        <v>432175.3</v>
      </c>
      <c r="E329" s="64">
        <v>433053.32</v>
      </c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</row>
    <row r="330" spans="1:49" s="62" customFormat="1" ht="15.75">
      <c r="A330" s="60" t="s">
        <v>165</v>
      </c>
      <c r="B330" s="60" t="s">
        <v>8</v>
      </c>
      <c r="C330" s="61" t="s">
        <v>320</v>
      </c>
      <c r="D330" s="59">
        <f>+D331+D334+D335+D336</f>
        <v>925000</v>
      </c>
      <c r="E330" s="58">
        <f>+E331+E334+E335+E336</f>
        <v>925000</v>
      </c>
      <c r="F330" s="58">
        <f aca="true" t="shared" si="52" ref="F330:AC330">+F331+F334+F335+F336</f>
        <v>0</v>
      </c>
      <c r="G330" s="58">
        <f t="shared" si="52"/>
        <v>0</v>
      </c>
      <c r="H330" s="58">
        <f t="shared" si="52"/>
        <v>0</v>
      </c>
      <c r="I330" s="58">
        <f t="shared" si="52"/>
        <v>0</v>
      </c>
      <c r="J330" s="58">
        <f t="shared" si="52"/>
        <v>0</v>
      </c>
      <c r="K330" s="58">
        <f t="shared" si="52"/>
        <v>0</v>
      </c>
      <c r="L330" s="58">
        <f t="shared" si="52"/>
        <v>0</v>
      </c>
      <c r="M330" s="58">
        <f t="shared" si="52"/>
        <v>0</v>
      </c>
      <c r="N330" s="58">
        <f t="shared" si="52"/>
        <v>0</v>
      </c>
      <c r="O330" s="58">
        <f t="shared" si="52"/>
        <v>0</v>
      </c>
      <c r="P330" s="58">
        <f t="shared" si="52"/>
        <v>0</v>
      </c>
      <c r="Q330" s="58">
        <f t="shared" si="52"/>
        <v>0</v>
      </c>
      <c r="R330" s="58">
        <f t="shared" si="52"/>
        <v>0</v>
      </c>
      <c r="S330" s="58">
        <f t="shared" si="52"/>
        <v>0</v>
      </c>
      <c r="T330" s="58">
        <f t="shared" si="52"/>
        <v>0</v>
      </c>
      <c r="U330" s="58">
        <f t="shared" si="52"/>
        <v>0</v>
      </c>
      <c r="V330" s="58">
        <f t="shared" si="52"/>
        <v>0</v>
      </c>
      <c r="W330" s="58">
        <f t="shared" si="52"/>
        <v>0</v>
      </c>
      <c r="X330" s="58">
        <f t="shared" si="52"/>
        <v>0</v>
      </c>
      <c r="Y330" s="58">
        <f t="shared" si="52"/>
        <v>0</v>
      </c>
      <c r="Z330" s="58">
        <f t="shared" si="52"/>
        <v>0</v>
      </c>
      <c r="AA330" s="58">
        <f t="shared" si="52"/>
        <v>0</v>
      </c>
      <c r="AB330" s="58">
        <f t="shared" si="52"/>
        <v>0</v>
      </c>
      <c r="AC330" s="58">
        <f t="shared" si="52"/>
        <v>0</v>
      </c>
      <c r="AD330" s="58">
        <f aca="true" t="shared" si="53" ref="AD330:AK330">+AD331+AD334+AD335+AD336</f>
        <v>0</v>
      </c>
      <c r="AE330" s="58">
        <f t="shared" si="53"/>
        <v>0</v>
      </c>
      <c r="AF330" s="58">
        <f t="shared" si="53"/>
        <v>0</v>
      </c>
      <c r="AG330" s="58">
        <f t="shared" si="53"/>
        <v>0</v>
      </c>
      <c r="AH330" s="58">
        <f t="shared" si="53"/>
        <v>0</v>
      </c>
      <c r="AI330" s="58">
        <f t="shared" si="53"/>
        <v>0</v>
      </c>
      <c r="AJ330" s="58">
        <f t="shared" si="53"/>
        <v>0</v>
      </c>
      <c r="AK330" s="58">
        <f t="shared" si="53"/>
        <v>0</v>
      </c>
      <c r="AL330" s="58">
        <f aca="true" t="shared" si="54" ref="AL330:AS330">+AL331+AL334+AL335+AL336</f>
        <v>0</v>
      </c>
      <c r="AM330" s="58">
        <f t="shared" si="54"/>
        <v>0</v>
      </c>
      <c r="AN330" s="58">
        <f t="shared" si="54"/>
        <v>0</v>
      </c>
      <c r="AO330" s="58">
        <f t="shared" si="54"/>
        <v>0</v>
      </c>
      <c r="AP330" s="58">
        <f t="shared" si="54"/>
        <v>0</v>
      </c>
      <c r="AQ330" s="58">
        <f t="shared" si="54"/>
        <v>0</v>
      </c>
      <c r="AR330" s="58">
        <f t="shared" si="54"/>
        <v>0</v>
      </c>
      <c r="AS330" s="58">
        <f t="shared" si="54"/>
        <v>0</v>
      </c>
      <c r="AT330" s="58">
        <f>+AT331+AT334+AT335+AT336</f>
        <v>0</v>
      </c>
      <c r="AU330" s="58">
        <f>+AU331+AU334+AU335+AU336</f>
        <v>0</v>
      </c>
      <c r="AV330" s="58">
        <f>+AV331+AV334+AV335+AV336</f>
        <v>0</v>
      </c>
      <c r="AW330" s="58">
        <f>+AW331+AW334+AW335+AW336</f>
        <v>0</v>
      </c>
    </row>
    <row r="331" spans="1:49" s="62" customFormat="1" ht="15.75">
      <c r="A331" s="60" t="s">
        <v>165</v>
      </c>
      <c r="B331" s="60" t="s">
        <v>10</v>
      </c>
      <c r="C331" s="65" t="s">
        <v>321</v>
      </c>
      <c r="D331" s="63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</row>
    <row r="332" spans="1:49" s="62" customFormat="1" ht="15.75">
      <c r="A332" s="60" t="s">
        <v>165</v>
      </c>
      <c r="B332" s="60" t="s">
        <v>10</v>
      </c>
      <c r="C332" s="65" t="s">
        <v>322</v>
      </c>
      <c r="D332" s="63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</row>
    <row r="333" spans="1:49" s="62" customFormat="1" ht="15.75">
      <c r="A333" s="60" t="s">
        <v>165</v>
      </c>
      <c r="B333" s="60" t="s">
        <v>10</v>
      </c>
      <c r="C333" s="65" t="s">
        <v>323</v>
      </c>
      <c r="D333" s="63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</row>
    <row r="334" spans="1:49" s="62" customFormat="1" ht="15.75">
      <c r="A334" s="60" t="s">
        <v>165</v>
      </c>
      <c r="B334" s="60" t="s">
        <v>10</v>
      </c>
      <c r="C334" s="65" t="s">
        <v>324</v>
      </c>
      <c r="D334" s="63">
        <v>25000</v>
      </c>
      <c r="E334" s="64">
        <v>25000</v>
      </c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</row>
    <row r="335" spans="1:49" s="62" customFormat="1" ht="15.75">
      <c r="A335" s="60" t="s">
        <v>165</v>
      </c>
      <c r="B335" s="60" t="s">
        <v>10</v>
      </c>
      <c r="C335" s="65" t="s">
        <v>325</v>
      </c>
      <c r="D335" s="63">
        <v>900000</v>
      </c>
      <c r="E335" s="64">
        <v>900000</v>
      </c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</row>
    <row r="336" spans="1:49" s="62" customFormat="1" ht="15.75">
      <c r="A336" s="78" t="s">
        <v>165</v>
      </c>
      <c r="B336" s="78" t="s">
        <v>10</v>
      </c>
      <c r="C336" s="79" t="s">
        <v>326</v>
      </c>
      <c r="D336" s="63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</row>
    <row r="337" spans="22:24" ht="24.75" customHeight="1">
      <c r="V337" s="66"/>
      <c r="X337" s="66"/>
    </row>
    <row r="338" spans="22:24" ht="15.75">
      <c r="V338" s="66"/>
      <c r="X338" s="66"/>
    </row>
    <row r="339" ht="15.75">
      <c r="V339" s="66"/>
    </row>
    <row r="340" ht="15.75">
      <c r="V340" s="66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1" customWidth="1"/>
    <col min="3" max="3" width="80.57421875" style="21" customWidth="1"/>
    <col min="4" max="4" width="22.00390625" style="24" customWidth="1"/>
    <col min="5" max="5" width="21.7109375" style="24" customWidth="1"/>
    <col min="6" max="6" width="17.7109375" style="21" customWidth="1"/>
    <col min="7" max="8" width="19.421875" style="27" bestFit="1" customWidth="1"/>
    <col min="9" max="9" width="23.7109375" style="24" customWidth="1"/>
    <col min="10" max="10" width="19.57421875" style="24" bestFit="1" customWidth="1"/>
    <col min="11" max="12" width="15.7109375" style="24" bestFit="1" customWidth="1"/>
    <col min="13" max="13" width="9.140625" style="21" customWidth="1"/>
    <col min="14" max="16384" width="9.140625" style="21" customWidth="1"/>
  </cols>
  <sheetData>
    <row r="1" spans="1:8" ht="18.75">
      <c r="A1" s="20"/>
      <c r="B1" s="20"/>
      <c r="D1" s="22"/>
      <c r="E1" s="22"/>
      <c r="G1" s="23"/>
      <c r="H1" s="23"/>
    </row>
    <row r="2" spans="1:6" ht="18.75">
      <c r="A2" s="25"/>
      <c r="B2" s="20"/>
      <c r="C2" s="26"/>
      <c r="F2" s="24"/>
    </row>
    <row r="3" spans="1:6" ht="18.75">
      <c r="A3" s="25"/>
      <c r="B3" s="25"/>
      <c r="C3" s="26"/>
      <c r="F3" s="24"/>
    </row>
    <row r="4" spans="1:6" ht="18.75">
      <c r="A4" s="20"/>
      <c r="B4" s="20"/>
      <c r="F4" s="24"/>
    </row>
    <row r="5" spans="1:6" ht="18.75">
      <c r="A5" s="20"/>
      <c r="B5" s="20"/>
      <c r="F5" s="24"/>
    </row>
    <row r="6" spans="1:6" ht="18.75">
      <c r="A6" s="20"/>
      <c r="B6" s="20"/>
      <c r="F6" s="24"/>
    </row>
    <row r="7" spans="1:6" ht="18.75">
      <c r="A7" s="20"/>
      <c r="B7" s="20"/>
      <c r="F7" s="24"/>
    </row>
    <row r="8" spans="1:6" ht="18.75">
      <c r="A8" s="20"/>
      <c r="B8" s="25"/>
      <c r="C8" s="26"/>
      <c r="F8" s="24"/>
    </row>
    <row r="9" spans="1:6" ht="18.75">
      <c r="A9" s="20"/>
      <c r="B9" s="20"/>
      <c r="F9" s="24"/>
    </row>
    <row r="10" spans="1:6" ht="18.75">
      <c r="A10" s="20"/>
      <c r="B10" s="20"/>
      <c r="F10" s="24"/>
    </row>
    <row r="11" spans="1:6" ht="18.75">
      <c r="A11" s="20"/>
      <c r="B11" s="25"/>
      <c r="C11" s="26"/>
      <c r="F11" s="24"/>
    </row>
    <row r="12" spans="1:6" ht="18.75">
      <c r="A12" s="20"/>
      <c r="B12" s="20"/>
      <c r="F12" s="24"/>
    </row>
    <row r="13" spans="1:6" ht="18.75">
      <c r="A13" s="20"/>
      <c r="B13" s="20"/>
      <c r="F13" s="24"/>
    </row>
    <row r="14" spans="1:12" s="4" customFormat="1" ht="18.75">
      <c r="A14" s="7"/>
      <c r="B14" s="11"/>
      <c r="C14" s="28"/>
      <c r="D14" s="29"/>
      <c r="E14" s="29"/>
      <c r="F14" s="24"/>
      <c r="G14" s="30"/>
      <c r="H14" s="30"/>
      <c r="I14" s="5"/>
      <c r="J14" s="5"/>
      <c r="K14" s="5"/>
      <c r="L14" s="5"/>
    </row>
    <row r="15" spans="1:12" s="37" customFormat="1" ht="18.75">
      <c r="A15" s="31"/>
      <c r="B15" s="32"/>
      <c r="C15" s="33"/>
      <c r="D15" s="34"/>
      <c r="E15" s="34"/>
      <c r="F15" s="24"/>
      <c r="G15" s="35"/>
      <c r="H15" s="35"/>
      <c r="I15" s="36"/>
      <c r="J15" s="36"/>
      <c r="K15" s="36"/>
      <c r="L15" s="36"/>
    </row>
    <row r="16" spans="1:6" ht="18.75">
      <c r="A16" s="20"/>
      <c r="B16" s="20"/>
      <c r="F16" s="24"/>
    </row>
    <row r="17" spans="1:6" ht="18.75">
      <c r="A17" s="20"/>
      <c r="B17" s="20"/>
      <c r="F17" s="24"/>
    </row>
    <row r="18" spans="1:6" ht="18.75">
      <c r="A18" s="20"/>
      <c r="B18" s="20"/>
      <c r="F18" s="24"/>
    </row>
    <row r="19" spans="1:6" ht="18.75">
      <c r="A19" s="20"/>
      <c r="B19" s="20"/>
      <c r="F19" s="24"/>
    </row>
    <row r="20" spans="1:6" ht="18.75">
      <c r="A20" s="20"/>
      <c r="B20" s="20"/>
      <c r="F20" s="24"/>
    </row>
    <row r="21" spans="1:12" s="37" customFormat="1" ht="18.75">
      <c r="A21" s="31"/>
      <c r="B21" s="32"/>
      <c r="C21" s="33"/>
      <c r="D21" s="34"/>
      <c r="E21" s="34"/>
      <c r="F21" s="24"/>
      <c r="G21" s="35"/>
      <c r="H21" s="35"/>
      <c r="I21" s="36"/>
      <c r="J21" s="36"/>
      <c r="K21" s="36"/>
      <c r="L21" s="36"/>
    </row>
    <row r="22" spans="1:6" ht="18.75">
      <c r="A22" s="20"/>
      <c r="B22" s="25"/>
      <c r="C22" s="26"/>
      <c r="F22" s="24"/>
    </row>
    <row r="23" spans="1:6" ht="18.75">
      <c r="A23" s="20"/>
      <c r="B23" s="20"/>
      <c r="F23" s="24"/>
    </row>
    <row r="24" spans="1:6" ht="18.75">
      <c r="A24" s="20"/>
      <c r="B24" s="20"/>
      <c r="F24" s="24"/>
    </row>
    <row r="25" spans="1:6" ht="18.75">
      <c r="A25" s="20"/>
      <c r="B25" s="20"/>
      <c r="F25" s="24"/>
    </row>
    <row r="26" spans="1:6" ht="18.75">
      <c r="A26" s="20"/>
      <c r="B26" s="25"/>
      <c r="C26" s="26"/>
      <c r="F26" s="24"/>
    </row>
    <row r="27" spans="1:6" ht="18.75">
      <c r="A27" s="20"/>
      <c r="B27" s="20"/>
      <c r="F27" s="24"/>
    </row>
    <row r="28" spans="1:6" ht="18.75">
      <c r="A28" s="20"/>
      <c r="B28" s="20"/>
      <c r="F28" s="24"/>
    </row>
    <row r="29" spans="1:6" ht="18.75">
      <c r="A29" s="20"/>
      <c r="B29" s="20"/>
      <c r="F29" s="24"/>
    </row>
    <row r="30" spans="1:6" ht="18.75">
      <c r="A30" s="20"/>
      <c r="B30" s="20"/>
      <c r="F30" s="24"/>
    </row>
    <row r="31" spans="1:8" ht="18.75">
      <c r="A31" s="20"/>
      <c r="B31" s="25"/>
      <c r="C31" s="26"/>
      <c r="D31" s="38"/>
      <c r="E31" s="38"/>
      <c r="F31" s="24"/>
      <c r="G31" s="39"/>
      <c r="H31" s="39"/>
    </row>
    <row r="32" spans="1:6" ht="18.75">
      <c r="A32" s="20"/>
      <c r="B32" s="20"/>
      <c r="F32" s="24"/>
    </row>
    <row r="33" spans="1:6" ht="18.75">
      <c r="A33" s="20"/>
      <c r="B33" s="20"/>
      <c r="F33" s="24"/>
    </row>
    <row r="34" spans="1:6" ht="18.75">
      <c r="A34" s="20"/>
      <c r="B34" s="20"/>
      <c r="F34" s="24"/>
    </row>
    <row r="35" spans="1:6" ht="18.75">
      <c r="A35" s="20"/>
      <c r="B35" s="25"/>
      <c r="C35" s="26"/>
      <c r="F35" s="24"/>
    </row>
    <row r="36" spans="1:6" ht="18.75">
      <c r="A36" s="20"/>
      <c r="B36" s="20"/>
      <c r="F36" s="24"/>
    </row>
    <row r="37" spans="1:6" ht="18.75">
      <c r="A37" s="20"/>
      <c r="B37" s="20"/>
      <c r="F37" s="24"/>
    </row>
    <row r="38" spans="1:6" ht="18.75">
      <c r="A38" s="20"/>
      <c r="B38" s="20"/>
      <c r="F38" s="24"/>
    </row>
    <row r="39" spans="1:6" ht="18.75">
      <c r="A39" s="20"/>
      <c r="B39" s="20"/>
      <c r="F39" s="24"/>
    </row>
    <row r="40" spans="1:8" ht="18.75">
      <c r="A40" s="20"/>
      <c r="B40" s="25"/>
      <c r="C40" s="26"/>
      <c r="D40" s="38"/>
      <c r="E40" s="38"/>
      <c r="F40" s="24"/>
      <c r="G40" s="39"/>
      <c r="H40" s="39"/>
    </row>
    <row r="41" spans="1:6" ht="18.75">
      <c r="A41" s="20"/>
      <c r="B41" s="20"/>
      <c r="F41" s="24"/>
    </row>
    <row r="42" spans="1:6" ht="18.75">
      <c r="A42" s="20"/>
      <c r="B42" s="20"/>
      <c r="F42" s="24"/>
    </row>
    <row r="43" spans="1:6" ht="18.75">
      <c r="A43" s="20"/>
      <c r="B43" s="20"/>
      <c r="F43" s="24"/>
    </row>
    <row r="44" spans="1:6" ht="18.75">
      <c r="A44" s="20"/>
      <c r="B44" s="25"/>
      <c r="C44" s="26"/>
      <c r="F44" s="24"/>
    </row>
    <row r="45" spans="1:6" ht="18.75">
      <c r="A45" s="20"/>
      <c r="B45" s="20"/>
      <c r="C45" s="26"/>
      <c r="F45" s="24"/>
    </row>
    <row r="46" spans="1:6" ht="18.75">
      <c r="A46" s="20"/>
      <c r="B46" s="20"/>
      <c r="F46" s="24"/>
    </row>
    <row r="47" spans="1:6" ht="18.75">
      <c r="A47" s="20"/>
      <c r="B47" s="20"/>
      <c r="F47" s="24"/>
    </row>
    <row r="48" spans="1:6" ht="18.75">
      <c r="A48" s="20"/>
      <c r="B48" s="25"/>
      <c r="C48" s="26"/>
      <c r="F48" s="24"/>
    </row>
    <row r="49" spans="1:6" ht="18.75">
      <c r="A49" s="20"/>
      <c r="B49" s="20"/>
      <c r="F49" s="24"/>
    </row>
    <row r="50" spans="1:6" ht="18.75">
      <c r="A50" s="20"/>
      <c r="B50" s="20"/>
      <c r="F50" s="24"/>
    </row>
    <row r="51" spans="1:6" ht="18.75">
      <c r="A51" s="20"/>
      <c r="B51" s="20"/>
      <c r="F51" s="24"/>
    </row>
    <row r="52" spans="1:6" ht="18.75">
      <c r="A52" s="20"/>
      <c r="B52" s="20"/>
      <c r="F52" s="24"/>
    </row>
    <row r="53" spans="1:6" ht="18.75">
      <c r="A53" s="20"/>
      <c r="B53" s="20"/>
      <c r="F53" s="24"/>
    </row>
    <row r="54" spans="1:6" ht="18.75">
      <c r="A54" s="20"/>
      <c r="B54" s="20"/>
      <c r="F54" s="24"/>
    </row>
    <row r="55" spans="1:6" ht="18.75">
      <c r="A55" s="20"/>
      <c r="B55" s="20"/>
      <c r="F55" s="24"/>
    </row>
    <row r="56" spans="1:6" ht="18.75">
      <c r="A56" s="20"/>
      <c r="B56" s="20"/>
      <c r="F56" s="24"/>
    </row>
    <row r="57" spans="1:6" ht="18.75">
      <c r="A57" s="20"/>
      <c r="B57" s="20"/>
      <c r="F57" s="24"/>
    </row>
    <row r="58" spans="1:6" ht="18.75">
      <c r="A58" s="20"/>
      <c r="B58" s="20"/>
      <c r="F58" s="24"/>
    </row>
    <row r="59" spans="1:6" ht="18.75">
      <c r="A59" s="20"/>
      <c r="B59" s="25"/>
      <c r="C59" s="26"/>
      <c r="F59" s="24"/>
    </row>
    <row r="60" spans="1:6" ht="18.75">
      <c r="A60" s="20"/>
      <c r="B60" s="20"/>
      <c r="F60" s="24"/>
    </row>
    <row r="61" spans="1:6" ht="18.75">
      <c r="A61" s="20"/>
      <c r="B61" s="20"/>
      <c r="F61" s="24"/>
    </row>
    <row r="62" spans="1:6" ht="18.75">
      <c r="A62" s="20"/>
      <c r="B62" s="20"/>
      <c r="F62" s="24"/>
    </row>
    <row r="63" spans="1:6" ht="18.75">
      <c r="A63" s="20"/>
      <c r="B63" s="20"/>
      <c r="F63" s="24"/>
    </row>
    <row r="64" spans="1:6" ht="18.75">
      <c r="A64" s="20"/>
      <c r="B64" s="20"/>
      <c r="F64" s="24"/>
    </row>
    <row r="65" spans="1:6" ht="18.75">
      <c r="A65" s="20"/>
      <c r="B65" s="20"/>
      <c r="F65" s="24"/>
    </row>
    <row r="66" spans="1:6" ht="18.75">
      <c r="A66" s="20"/>
      <c r="B66" s="20"/>
      <c r="F66" s="24"/>
    </row>
    <row r="67" spans="1:6" ht="18.75">
      <c r="A67" s="20"/>
      <c r="B67" s="20"/>
      <c r="F67" s="24"/>
    </row>
    <row r="68" spans="1:6" ht="18.75">
      <c r="A68" s="20"/>
      <c r="B68" s="20"/>
      <c r="F68" s="24"/>
    </row>
    <row r="69" spans="1:6" ht="18.75">
      <c r="A69" s="20"/>
      <c r="B69" s="20"/>
      <c r="F69" s="24"/>
    </row>
    <row r="70" spans="1:6" ht="18.75">
      <c r="A70" s="20"/>
      <c r="B70" s="20"/>
      <c r="F70" s="24"/>
    </row>
    <row r="71" spans="1:6" ht="18.75">
      <c r="A71" s="20"/>
      <c r="B71" s="20"/>
      <c r="F71" s="24"/>
    </row>
    <row r="72" spans="1:6" ht="18.75">
      <c r="A72" s="20"/>
      <c r="B72" s="20"/>
      <c r="F72" s="24"/>
    </row>
    <row r="73" spans="1:6" ht="18.75">
      <c r="A73" s="20"/>
      <c r="B73" s="20"/>
      <c r="F73" s="24"/>
    </row>
    <row r="74" spans="1:6" ht="18.75">
      <c r="A74" s="20"/>
      <c r="B74" s="25"/>
      <c r="C74" s="26"/>
      <c r="F74" s="24"/>
    </row>
    <row r="75" spans="1:6" ht="18.75">
      <c r="A75" s="20"/>
      <c r="B75" s="20"/>
      <c r="F75" s="24"/>
    </row>
    <row r="76" spans="1:6" ht="18.75">
      <c r="A76" s="20"/>
      <c r="B76" s="20"/>
      <c r="F76" s="24"/>
    </row>
    <row r="77" spans="1:6" ht="18.75">
      <c r="A77" s="20"/>
      <c r="B77" s="20"/>
      <c r="F77" s="24"/>
    </row>
    <row r="78" spans="1:6" ht="18.75">
      <c r="A78" s="20"/>
      <c r="B78" s="25"/>
      <c r="C78" s="26"/>
      <c r="F78" s="24"/>
    </row>
    <row r="79" spans="1:6" ht="18.75">
      <c r="A79" s="20"/>
      <c r="B79" s="20"/>
      <c r="F79" s="24"/>
    </row>
    <row r="80" spans="1:6" ht="18.75">
      <c r="A80" s="20"/>
      <c r="B80" s="20"/>
      <c r="F80" s="24"/>
    </row>
    <row r="81" spans="1:6" ht="18.75">
      <c r="A81" s="20"/>
      <c r="B81" s="20"/>
      <c r="F81" s="24"/>
    </row>
    <row r="82" spans="1:6" ht="18.75">
      <c r="A82" s="20"/>
      <c r="B82" s="20"/>
      <c r="F82" s="24"/>
    </row>
    <row r="83" spans="1:6" ht="18.75">
      <c r="A83" s="20"/>
      <c r="B83" s="20"/>
      <c r="C83" s="26"/>
      <c r="F83" s="24"/>
    </row>
    <row r="84" spans="1:6" ht="18.75">
      <c r="A84" s="20"/>
      <c r="B84" s="20"/>
      <c r="C84" s="26"/>
      <c r="F84" s="24"/>
    </row>
    <row r="85" spans="1:6" ht="18.75">
      <c r="A85" s="20"/>
      <c r="B85" s="20"/>
      <c r="F85" s="24"/>
    </row>
    <row r="86" spans="1:6" ht="18.75">
      <c r="A86" s="20"/>
      <c r="B86" s="20"/>
      <c r="F86" s="24"/>
    </row>
    <row r="87" spans="1:6" ht="18.75">
      <c r="A87" s="20"/>
      <c r="B87" s="20"/>
      <c r="F87" s="24"/>
    </row>
    <row r="88" spans="1:6" ht="18.75">
      <c r="A88" s="20"/>
      <c r="B88" s="20"/>
      <c r="F88" s="24"/>
    </row>
    <row r="89" spans="1:6" ht="18.75">
      <c r="A89" s="20"/>
      <c r="B89" s="20"/>
      <c r="C89" s="26"/>
      <c r="F89" s="24"/>
    </row>
    <row r="90" spans="1:6" ht="18.75">
      <c r="A90" s="20"/>
      <c r="B90" s="20"/>
      <c r="F90" s="24"/>
    </row>
    <row r="91" spans="1:6" ht="18.75">
      <c r="A91" s="20"/>
      <c r="B91" s="20"/>
      <c r="F91" s="24"/>
    </row>
    <row r="92" spans="1:6" ht="18.75">
      <c r="A92" s="20"/>
      <c r="B92" s="20"/>
      <c r="F92" s="24"/>
    </row>
    <row r="93" spans="1:6" ht="18.75">
      <c r="A93" s="20"/>
      <c r="B93" s="20"/>
      <c r="F93" s="24"/>
    </row>
    <row r="94" spans="1:6" ht="18.75">
      <c r="A94" s="20"/>
      <c r="B94" s="20"/>
      <c r="F94" s="24"/>
    </row>
    <row r="95" spans="1:6" ht="18.75">
      <c r="A95" s="20"/>
      <c r="B95" s="20"/>
      <c r="F95" s="24"/>
    </row>
    <row r="96" spans="1:6" ht="18.75">
      <c r="A96" s="20"/>
      <c r="B96" s="20"/>
      <c r="F96" s="24"/>
    </row>
    <row r="97" spans="1:6" ht="18.75">
      <c r="A97" s="20"/>
      <c r="B97" s="20"/>
      <c r="F97" s="24"/>
    </row>
    <row r="98" spans="1:6" ht="18.75">
      <c r="A98" s="20"/>
      <c r="B98" s="20"/>
      <c r="F98" s="24"/>
    </row>
    <row r="99" spans="1:6" ht="18.75">
      <c r="A99" s="20"/>
      <c r="B99" s="20"/>
      <c r="F99" s="24"/>
    </row>
    <row r="100" spans="1:6" ht="18.75">
      <c r="A100" s="20"/>
      <c r="B100" s="20"/>
      <c r="C100" s="26"/>
      <c r="F100" s="24"/>
    </row>
    <row r="101" spans="1:6" ht="18.75">
      <c r="A101" s="20"/>
      <c r="B101" s="20"/>
      <c r="F101" s="24"/>
    </row>
    <row r="102" spans="1:6" ht="18.75">
      <c r="A102" s="20"/>
      <c r="B102" s="20"/>
      <c r="F102" s="24"/>
    </row>
    <row r="103" spans="1:6" ht="18.75">
      <c r="A103" s="20"/>
      <c r="B103" s="20"/>
      <c r="F103" s="24"/>
    </row>
    <row r="104" spans="1:6" ht="18.75">
      <c r="A104" s="20"/>
      <c r="B104" s="20"/>
      <c r="F104" s="24"/>
    </row>
    <row r="105" spans="1:6" ht="18.75">
      <c r="A105" s="20"/>
      <c r="B105" s="20"/>
      <c r="F105" s="24"/>
    </row>
    <row r="106" spans="1:6" ht="18.75">
      <c r="A106" s="20"/>
      <c r="B106" s="20"/>
      <c r="F106" s="24"/>
    </row>
    <row r="107" spans="1:6" ht="18.75">
      <c r="A107" s="20"/>
      <c r="B107" s="20"/>
      <c r="F107" s="24"/>
    </row>
    <row r="108" spans="1:6" ht="18.75">
      <c r="A108" s="20"/>
      <c r="B108" s="20"/>
      <c r="F108" s="24"/>
    </row>
    <row r="109" spans="1:6" ht="18.75">
      <c r="A109" s="20"/>
      <c r="B109" s="20"/>
      <c r="F109" s="24"/>
    </row>
    <row r="110" spans="1:6" ht="18.75">
      <c r="A110" s="20"/>
      <c r="B110" s="20"/>
      <c r="F110" s="24"/>
    </row>
    <row r="111" spans="1:6" ht="18.75">
      <c r="A111" s="20"/>
      <c r="B111" s="20"/>
      <c r="F111" s="24"/>
    </row>
    <row r="112" spans="1:6" ht="18.75">
      <c r="A112" s="20"/>
      <c r="B112" s="20"/>
      <c r="F112" s="24"/>
    </row>
    <row r="113" spans="1:6" ht="18.75">
      <c r="A113" s="20"/>
      <c r="B113" s="20"/>
      <c r="F113" s="24"/>
    </row>
    <row r="114" spans="1:6" ht="18.75">
      <c r="A114" s="20"/>
      <c r="B114" s="20"/>
      <c r="F114" s="24"/>
    </row>
    <row r="115" spans="1:6" ht="18.75">
      <c r="A115" s="20"/>
      <c r="B115" s="20"/>
      <c r="F115" s="24"/>
    </row>
    <row r="116" spans="1:6" ht="18.75">
      <c r="A116" s="20"/>
      <c r="B116" s="20"/>
      <c r="C116" s="26"/>
      <c r="F116" s="24"/>
    </row>
    <row r="117" spans="1:6" ht="18.75">
      <c r="A117" s="20"/>
      <c r="B117" s="20"/>
      <c r="F117" s="24"/>
    </row>
    <row r="118" spans="1:6" ht="18.75">
      <c r="A118" s="20"/>
      <c r="B118" s="20"/>
      <c r="F118" s="24"/>
    </row>
    <row r="119" spans="1:6" ht="18.75">
      <c r="A119" s="20"/>
      <c r="B119" s="20"/>
      <c r="F119" s="24"/>
    </row>
    <row r="120" spans="1:6" ht="18.75">
      <c r="A120" s="20"/>
      <c r="B120" s="20"/>
      <c r="F120" s="24"/>
    </row>
    <row r="121" spans="1:6" ht="18.75">
      <c r="A121" s="20"/>
      <c r="B121" s="20"/>
      <c r="F121" s="24"/>
    </row>
    <row r="122" spans="1:6" ht="18.75">
      <c r="A122" s="20"/>
      <c r="B122" s="20"/>
      <c r="F122" s="24"/>
    </row>
    <row r="123" spans="1:6" ht="18.75">
      <c r="A123" s="20"/>
      <c r="B123" s="20"/>
      <c r="F123" s="24"/>
    </row>
    <row r="124" spans="1:6" ht="18.75">
      <c r="A124" s="20"/>
      <c r="B124" s="20"/>
      <c r="C124" s="26"/>
      <c r="F124" s="24"/>
    </row>
    <row r="125" spans="1:6" ht="18.75">
      <c r="A125" s="20"/>
      <c r="B125" s="20"/>
      <c r="C125" s="26"/>
      <c r="F125" s="24"/>
    </row>
    <row r="126" spans="1:6" ht="18.75">
      <c r="A126" s="20"/>
      <c r="B126" s="20"/>
      <c r="F126" s="24"/>
    </row>
    <row r="127" spans="1:6" ht="18.75">
      <c r="A127" s="20"/>
      <c r="B127" s="20"/>
      <c r="F127" s="24"/>
    </row>
    <row r="128" spans="1:6" ht="18.75">
      <c r="A128" s="20"/>
      <c r="B128" s="20"/>
      <c r="C128" s="26"/>
      <c r="F128" s="24"/>
    </row>
    <row r="129" spans="1:6" ht="18.75">
      <c r="A129" s="20"/>
      <c r="B129" s="20"/>
      <c r="F129" s="24"/>
    </row>
    <row r="130" spans="1:6" ht="18.75">
      <c r="A130" s="20"/>
      <c r="B130" s="20"/>
      <c r="F130" s="24"/>
    </row>
    <row r="131" spans="1:6" ht="18.75">
      <c r="A131" s="20"/>
      <c r="B131" s="20"/>
      <c r="C131" s="26"/>
      <c r="F131" s="24"/>
    </row>
    <row r="132" spans="1:6" ht="18.75">
      <c r="A132" s="20"/>
      <c r="B132" s="20"/>
      <c r="F132" s="24"/>
    </row>
    <row r="133" spans="1:6" ht="18.75">
      <c r="A133" s="20"/>
      <c r="B133" s="20"/>
      <c r="F133" s="24"/>
    </row>
    <row r="134" spans="1:6" ht="18.75">
      <c r="A134" s="20"/>
      <c r="B134" s="20"/>
      <c r="F134" s="24"/>
    </row>
    <row r="135" spans="1:6" ht="18.75">
      <c r="A135" s="20"/>
      <c r="B135" s="20"/>
      <c r="C135" s="26"/>
      <c r="F135" s="24"/>
    </row>
    <row r="136" spans="1:6" ht="18.75">
      <c r="A136" s="20"/>
      <c r="B136" s="20"/>
      <c r="F136" s="24"/>
    </row>
    <row r="137" spans="1:6" ht="18.75">
      <c r="A137" s="20"/>
      <c r="B137" s="20"/>
      <c r="F137" s="24"/>
    </row>
    <row r="138" spans="1:6" ht="18.75">
      <c r="A138" s="20"/>
      <c r="B138" s="20"/>
      <c r="F138" s="24"/>
    </row>
    <row r="139" spans="1:6" ht="18.75">
      <c r="A139" s="20"/>
      <c r="B139" s="20"/>
      <c r="F139" s="24"/>
    </row>
    <row r="140" spans="1:6" ht="18.75">
      <c r="A140" s="20"/>
      <c r="B140" s="20"/>
      <c r="C140" s="26"/>
      <c r="F140" s="24"/>
    </row>
    <row r="141" spans="1:6" ht="18.75">
      <c r="A141" s="20"/>
      <c r="B141" s="20"/>
      <c r="F141" s="24"/>
    </row>
    <row r="142" spans="1:6" ht="18.75">
      <c r="A142" s="20"/>
      <c r="B142" s="20"/>
      <c r="F142" s="24"/>
    </row>
    <row r="143" spans="1:6" ht="18.75">
      <c r="A143" s="20"/>
      <c r="B143" s="20"/>
      <c r="F143" s="24"/>
    </row>
    <row r="144" spans="1:6" ht="18.75">
      <c r="A144" s="20"/>
      <c r="B144" s="20"/>
      <c r="C144" s="26"/>
      <c r="F144" s="24"/>
    </row>
    <row r="145" spans="1:6" ht="18.75">
      <c r="A145" s="20"/>
      <c r="B145" s="20"/>
      <c r="C145" s="26"/>
      <c r="F145" s="24"/>
    </row>
    <row r="146" spans="1:6" ht="18.75">
      <c r="A146" s="20"/>
      <c r="B146" s="20"/>
      <c r="F146" s="24"/>
    </row>
    <row r="147" spans="1:6" ht="18.75">
      <c r="A147" s="20"/>
      <c r="B147" s="20"/>
      <c r="C147" s="26"/>
      <c r="F147" s="24"/>
    </row>
    <row r="148" spans="1:6" ht="18.75">
      <c r="A148" s="20"/>
      <c r="B148" s="20"/>
      <c r="C148" s="26"/>
      <c r="F148" s="24"/>
    </row>
    <row r="149" spans="1:6" ht="18.75">
      <c r="A149" s="20"/>
      <c r="B149" s="20"/>
      <c r="F149" s="24"/>
    </row>
    <row r="150" spans="1:12" s="37" customFormat="1" ht="18.75">
      <c r="A150" s="31"/>
      <c r="B150" s="31"/>
      <c r="C150" s="33"/>
      <c r="D150" s="34"/>
      <c r="E150" s="34"/>
      <c r="F150" s="24"/>
      <c r="G150" s="35"/>
      <c r="H150" s="35"/>
      <c r="I150" s="36"/>
      <c r="J150" s="36"/>
      <c r="K150" s="36"/>
      <c r="L150" s="36"/>
    </row>
    <row r="151" spans="1:8" ht="18.75">
      <c r="A151" s="20"/>
      <c r="B151" s="20"/>
      <c r="C151" s="26"/>
      <c r="D151" s="38"/>
      <c r="E151" s="38"/>
      <c r="F151" s="24"/>
      <c r="G151" s="39"/>
      <c r="H151" s="39"/>
    </row>
    <row r="152" spans="1:6" ht="18.75">
      <c r="A152" s="20"/>
      <c r="B152" s="20"/>
      <c r="F152" s="24"/>
    </row>
    <row r="153" spans="1:6" ht="18.75">
      <c r="A153" s="20"/>
      <c r="B153" s="20"/>
      <c r="F153" s="24"/>
    </row>
    <row r="154" spans="1:6" ht="18.75">
      <c r="A154" s="20"/>
      <c r="B154" s="20"/>
      <c r="F154" s="24"/>
    </row>
    <row r="155" spans="1:6" ht="18.75">
      <c r="A155" s="20"/>
      <c r="B155" s="20"/>
      <c r="F155" s="24"/>
    </row>
    <row r="156" spans="1:6" ht="18.75">
      <c r="A156" s="20"/>
      <c r="B156" s="20"/>
      <c r="F156" s="24"/>
    </row>
    <row r="157" spans="1:8" ht="18.75">
      <c r="A157" s="20"/>
      <c r="B157" s="20"/>
      <c r="C157" s="26"/>
      <c r="D157" s="38"/>
      <c r="E157" s="38"/>
      <c r="F157" s="24"/>
      <c r="G157" s="39"/>
      <c r="H157" s="39"/>
    </row>
    <row r="158" spans="1:6" ht="18.75">
      <c r="A158" s="20"/>
      <c r="B158" s="20"/>
      <c r="F158" s="24"/>
    </row>
    <row r="159" spans="1:6" ht="18.75">
      <c r="A159" s="20"/>
      <c r="B159" s="20"/>
      <c r="F159" s="24"/>
    </row>
    <row r="160" spans="1:6" ht="18.75">
      <c r="A160" s="20"/>
      <c r="B160" s="20"/>
      <c r="F160" s="24"/>
    </row>
    <row r="161" spans="1:6" ht="18.75">
      <c r="A161" s="20"/>
      <c r="B161" s="20"/>
      <c r="F161" s="24"/>
    </row>
    <row r="162" spans="1:6" ht="18.75">
      <c r="A162" s="20"/>
      <c r="B162" s="20"/>
      <c r="F162" s="24"/>
    </row>
    <row r="163" spans="1:6" ht="18.75">
      <c r="A163" s="20"/>
      <c r="B163" s="20"/>
      <c r="F163" s="24"/>
    </row>
    <row r="164" spans="1:12" s="41" customFormat="1" ht="25.5" customHeight="1">
      <c r="A164" s="40"/>
      <c r="B164" s="40"/>
      <c r="D164" s="42"/>
      <c r="E164" s="42"/>
      <c r="F164" s="24"/>
      <c r="G164" s="43"/>
      <c r="H164" s="43"/>
      <c r="I164" s="42"/>
      <c r="J164" s="42"/>
      <c r="K164" s="42"/>
      <c r="L164" s="42"/>
    </row>
    <row r="165" spans="1:12" s="48" customFormat="1" ht="18.75">
      <c r="A165" s="44"/>
      <c r="B165" s="44"/>
      <c r="C165" s="45"/>
      <c r="D165" s="46"/>
      <c r="E165" s="46"/>
      <c r="F165" s="24"/>
      <c r="G165" s="47"/>
      <c r="H165" s="47"/>
      <c r="I165" s="46"/>
      <c r="J165" s="46"/>
      <c r="K165" s="46"/>
      <c r="L165" s="46"/>
    </row>
    <row r="166" spans="1:8" ht="18.75">
      <c r="A166" s="20"/>
      <c r="B166" s="20"/>
      <c r="C166" s="26"/>
      <c r="D166" s="38"/>
      <c r="E166" s="38"/>
      <c r="F166" s="24"/>
      <c r="G166" s="39"/>
      <c r="H166" s="39"/>
    </row>
    <row r="167" spans="1:6" ht="18.75">
      <c r="A167" s="20"/>
      <c r="B167" s="20"/>
      <c r="F167" s="24"/>
    </row>
    <row r="168" spans="1:6" ht="18.75">
      <c r="A168" s="20"/>
      <c r="B168" s="20"/>
      <c r="F168" s="24"/>
    </row>
    <row r="169" spans="1:8" ht="18.75">
      <c r="A169" s="20"/>
      <c r="B169" s="20"/>
      <c r="C169" s="26"/>
      <c r="D169" s="38"/>
      <c r="E169" s="38"/>
      <c r="F169" s="24"/>
      <c r="G169" s="39"/>
      <c r="H169" s="39"/>
    </row>
    <row r="170" spans="1:6" ht="18.75">
      <c r="A170" s="20"/>
      <c r="B170" s="20"/>
      <c r="F170" s="24"/>
    </row>
    <row r="171" spans="1:8" ht="18.75">
      <c r="A171" s="20"/>
      <c r="B171" s="20"/>
      <c r="C171" s="26"/>
      <c r="D171" s="38"/>
      <c r="E171" s="38"/>
      <c r="F171" s="24"/>
      <c r="G171" s="39"/>
      <c r="H171" s="39"/>
    </row>
    <row r="172" spans="1:6" ht="18.75">
      <c r="A172" s="20"/>
      <c r="B172" s="20"/>
      <c r="F172" s="24"/>
    </row>
    <row r="173" spans="1:6" ht="18.75">
      <c r="A173" s="20"/>
      <c r="B173" s="20"/>
      <c r="F173" s="24"/>
    </row>
    <row r="174" spans="1:6" ht="18.75">
      <c r="A174" s="20"/>
      <c r="B174" s="20"/>
      <c r="C174" s="26"/>
      <c r="F174" s="24"/>
    </row>
    <row r="175" spans="1:6" ht="18.75">
      <c r="A175" s="20"/>
      <c r="B175" s="20"/>
      <c r="F175" s="24"/>
    </row>
    <row r="176" spans="1:6" ht="18.75">
      <c r="A176" s="20"/>
      <c r="B176" s="20"/>
      <c r="F176" s="24"/>
    </row>
    <row r="177" spans="1:6" ht="18.75">
      <c r="A177" s="20"/>
      <c r="B177" s="20"/>
      <c r="F177" s="24"/>
    </row>
    <row r="178" spans="1:6" ht="18.75">
      <c r="A178" s="20"/>
      <c r="B178" s="20"/>
      <c r="F178" s="24"/>
    </row>
    <row r="179" spans="1:6" ht="18.75">
      <c r="A179" s="20"/>
      <c r="B179" s="20"/>
      <c r="F179" s="24"/>
    </row>
    <row r="180" spans="1:6" ht="18.75">
      <c r="A180" s="20"/>
      <c r="B180" s="20"/>
      <c r="C180" s="26"/>
      <c r="F180" s="24"/>
    </row>
    <row r="181" spans="1:6" ht="18.75">
      <c r="A181" s="20"/>
      <c r="B181" s="20"/>
      <c r="F181" s="24"/>
    </row>
    <row r="182" spans="1:6" ht="18.75">
      <c r="A182" s="20"/>
      <c r="B182" s="20"/>
      <c r="F182" s="24"/>
    </row>
    <row r="183" spans="1:6" ht="18.75">
      <c r="A183" s="20"/>
      <c r="B183" s="20"/>
      <c r="F183" s="24"/>
    </row>
    <row r="184" spans="1:6" ht="18.75">
      <c r="A184" s="20"/>
      <c r="B184" s="20"/>
      <c r="C184" s="26"/>
      <c r="F184" s="24"/>
    </row>
    <row r="185" spans="1:6" ht="18.75">
      <c r="A185" s="20"/>
      <c r="B185" s="20"/>
      <c r="F185" s="24"/>
    </row>
    <row r="186" spans="1:6" ht="18.75">
      <c r="A186" s="20"/>
      <c r="B186" s="20"/>
      <c r="C186" s="26"/>
      <c r="F186" s="24"/>
    </row>
    <row r="187" spans="1:6" ht="18.75">
      <c r="A187" s="20"/>
      <c r="B187" s="20"/>
      <c r="F187" s="24"/>
    </row>
    <row r="188" spans="1:6" ht="18.75">
      <c r="A188" s="20"/>
      <c r="B188" s="20"/>
      <c r="F188" s="24"/>
    </row>
    <row r="189" spans="1:6" ht="18.75">
      <c r="A189" s="20"/>
      <c r="B189" s="20"/>
      <c r="F189" s="24"/>
    </row>
    <row r="190" spans="1:6" ht="18.75">
      <c r="A190" s="20"/>
      <c r="B190" s="20"/>
      <c r="F190" s="24"/>
    </row>
    <row r="191" spans="1:6" ht="18.75">
      <c r="A191" s="20"/>
      <c r="B191" s="20"/>
      <c r="F191" s="24"/>
    </row>
    <row r="192" spans="1:6" ht="18.75">
      <c r="A192" s="20"/>
      <c r="B192" s="20"/>
      <c r="F192" s="24"/>
    </row>
    <row r="193" spans="1:6" ht="18.75">
      <c r="A193" s="20"/>
      <c r="B193" s="20"/>
      <c r="C193" s="26"/>
      <c r="F193" s="24"/>
    </row>
    <row r="194" spans="1:6" ht="18.75">
      <c r="A194" s="20"/>
      <c r="B194" s="20"/>
      <c r="F194" s="24"/>
    </row>
    <row r="195" spans="1:6" ht="18.75">
      <c r="A195" s="20"/>
      <c r="B195" s="20"/>
      <c r="F195" s="24"/>
    </row>
    <row r="196" spans="1:6" ht="18.75">
      <c r="A196" s="20"/>
      <c r="B196" s="20"/>
      <c r="F196" s="24"/>
    </row>
    <row r="197" spans="1:8" ht="18.75">
      <c r="A197" s="20"/>
      <c r="B197" s="20"/>
      <c r="C197" s="26"/>
      <c r="D197" s="38"/>
      <c r="E197" s="38"/>
      <c r="F197" s="24"/>
      <c r="G197" s="39"/>
      <c r="H197" s="39"/>
    </row>
    <row r="198" spans="1:6" ht="18.75">
      <c r="A198" s="20"/>
      <c r="B198" s="20"/>
      <c r="F198" s="24"/>
    </row>
    <row r="199" spans="1:6" ht="18.75">
      <c r="A199" s="20"/>
      <c r="B199" s="20"/>
      <c r="F199" s="24"/>
    </row>
    <row r="200" spans="1:12" s="50" customFormat="1" ht="18.75">
      <c r="A200" s="49"/>
      <c r="B200" s="49"/>
      <c r="D200" s="51"/>
      <c r="E200" s="51"/>
      <c r="F200" s="24"/>
      <c r="G200" s="52"/>
      <c r="H200" s="52"/>
      <c r="I200" s="51"/>
      <c r="J200" s="51"/>
      <c r="K200" s="51"/>
      <c r="L200" s="51"/>
    </row>
    <row r="201" spans="1:6" ht="18.75">
      <c r="A201" s="20"/>
      <c r="B201" s="20"/>
      <c r="F201" s="24"/>
    </row>
    <row r="202" spans="1:8" ht="18.75">
      <c r="A202" s="20"/>
      <c r="B202" s="20"/>
      <c r="C202" s="26"/>
      <c r="D202" s="38"/>
      <c r="E202" s="38"/>
      <c r="F202" s="24"/>
      <c r="G202" s="39"/>
      <c r="H202" s="39"/>
    </row>
    <row r="203" spans="1:6" ht="18.75">
      <c r="A203" s="20"/>
      <c r="B203" s="20"/>
      <c r="F203" s="24"/>
    </row>
    <row r="204" spans="1:6" ht="18.75">
      <c r="A204" s="20"/>
      <c r="B204" s="20"/>
      <c r="F204" s="24"/>
    </row>
    <row r="205" spans="1:6" ht="18.75">
      <c r="A205" s="20"/>
      <c r="B205" s="20"/>
      <c r="F205" s="24"/>
    </row>
    <row r="206" spans="1:6" ht="18.75">
      <c r="A206" s="20"/>
      <c r="B206" s="20"/>
      <c r="F206" s="24"/>
    </row>
    <row r="207" spans="1:6" ht="18.75">
      <c r="A207" s="20"/>
      <c r="B207" s="20"/>
      <c r="F207" s="24"/>
    </row>
    <row r="208" spans="1:6" ht="18.75">
      <c r="A208" s="20"/>
      <c r="B208" s="20"/>
      <c r="F208" s="24"/>
    </row>
    <row r="209" ht="18.75">
      <c r="F209" s="24"/>
    </row>
    <row r="210" spans="1:12" s="48" customFormat="1" ht="18.75">
      <c r="A210" s="44"/>
      <c r="B210" s="44"/>
      <c r="D210" s="46"/>
      <c r="E210" s="46"/>
      <c r="F210" s="24"/>
      <c r="G210" s="47"/>
      <c r="H210" s="47"/>
      <c r="I210" s="46"/>
      <c r="J210" s="46"/>
      <c r="K210" s="46"/>
      <c r="L210" s="46"/>
    </row>
    <row r="211" spans="1:6" ht="18.75">
      <c r="A211" s="20"/>
      <c r="B211" s="20"/>
      <c r="C211" s="26"/>
      <c r="F211" s="24"/>
    </row>
    <row r="212" spans="1:6" ht="18.75">
      <c r="A212" s="20"/>
      <c r="B212" s="20"/>
      <c r="F212" s="24"/>
    </row>
    <row r="213" spans="1:6" ht="18.75">
      <c r="A213" s="20"/>
      <c r="B213" s="20"/>
      <c r="F213" s="24"/>
    </row>
    <row r="214" spans="1:8" ht="18.75">
      <c r="A214" s="20"/>
      <c r="B214" s="20"/>
      <c r="C214" s="26"/>
      <c r="D214" s="38"/>
      <c r="E214" s="38"/>
      <c r="F214" s="24"/>
      <c r="G214" s="39"/>
      <c r="H214" s="39"/>
    </row>
    <row r="215" spans="1:6" ht="18.75">
      <c r="A215" s="20"/>
      <c r="B215" s="20"/>
      <c r="F215" s="24"/>
    </row>
    <row r="216" spans="1:6" ht="18.75">
      <c r="A216" s="20"/>
      <c r="B216" s="20"/>
      <c r="F216" s="24"/>
    </row>
    <row r="217" spans="1:6" ht="18.75">
      <c r="A217" s="20"/>
      <c r="B217" s="20"/>
      <c r="F217" s="24"/>
    </row>
    <row r="218" spans="1:6" ht="18.75">
      <c r="A218" s="20"/>
      <c r="B218" s="20"/>
      <c r="F218" s="24"/>
    </row>
    <row r="219" spans="1:6" ht="18.75">
      <c r="A219" s="20"/>
      <c r="B219" s="20"/>
      <c r="F219" s="24"/>
    </row>
    <row r="220" spans="1:6" ht="18.75">
      <c r="A220" s="20"/>
      <c r="B220" s="20"/>
      <c r="F220" s="24"/>
    </row>
    <row r="221" spans="1:6" ht="18.75">
      <c r="A221" s="20"/>
      <c r="B221" s="20"/>
      <c r="C221" s="26"/>
      <c r="F221" s="24"/>
    </row>
    <row r="222" spans="1:6" ht="18.75">
      <c r="A222" s="20"/>
      <c r="B222" s="20"/>
      <c r="F222" s="24"/>
    </row>
    <row r="223" spans="1:6" ht="18.75">
      <c r="A223" s="20"/>
      <c r="B223" s="20"/>
      <c r="F223" s="24"/>
    </row>
    <row r="224" spans="1:6" ht="18.75">
      <c r="A224" s="20"/>
      <c r="B224" s="20"/>
      <c r="F224" s="24"/>
    </row>
    <row r="225" spans="1:6" ht="18.75">
      <c r="A225" s="20"/>
      <c r="B225" s="20"/>
      <c r="F225" s="24"/>
    </row>
    <row r="226" spans="1:6" ht="18.75">
      <c r="A226" s="20"/>
      <c r="B226" s="20"/>
      <c r="F226" s="24"/>
    </row>
    <row r="227" spans="1:6" ht="18.75">
      <c r="A227" s="20"/>
      <c r="B227" s="20"/>
      <c r="C227" s="26"/>
      <c r="F227" s="24"/>
    </row>
    <row r="228" spans="1:6" ht="18.75">
      <c r="A228" s="20"/>
      <c r="B228" s="20"/>
      <c r="F228" s="24"/>
    </row>
    <row r="229" spans="1:6" ht="18.75">
      <c r="A229" s="20"/>
      <c r="B229" s="20"/>
      <c r="F229" s="24"/>
    </row>
    <row r="230" spans="1:6" ht="18.75">
      <c r="A230" s="20"/>
      <c r="B230" s="20"/>
      <c r="F230" s="24"/>
    </row>
    <row r="231" spans="1:6" ht="18.75">
      <c r="A231" s="20"/>
      <c r="B231" s="20"/>
      <c r="F231" s="24"/>
    </row>
    <row r="232" spans="1:6" ht="18.75">
      <c r="A232" s="20"/>
      <c r="B232" s="20"/>
      <c r="F232" s="24"/>
    </row>
    <row r="233" spans="1:6" ht="18.75">
      <c r="A233" s="20"/>
      <c r="B233" s="20"/>
      <c r="F233" s="24"/>
    </row>
    <row r="234" spans="1:6" ht="18.75">
      <c r="A234" s="20"/>
      <c r="B234" s="20"/>
      <c r="F234" s="24"/>
    </row>
    <row r="235" spans="1:6" ht="18.75">
      <c r="A235" s="20"/>
      <c r="B235" s="20"/>
      <c r="F235" s="24"/>
    </row>
    <row r="236" spans="1:6" ht="18.75">
      <c r="A236" s="20"/>
      <c r="B236" s="20"/>
      <c r="F236" s="24"/>
    </row>
    <row r="237" spans="1:6" ht="18.75">
      <c r="A237" s="20"/>
      <c r="B237" s="20"/>
      <c r="F237" s="24"/>
    </row>
    <row r="238" spans="1:6" ht="18.75">
      <c r="A238" s="20"/>
      <c r="B238" s="20"/>
      <c r="F238" s="24"/>
    </row>
    <row r="239" spans="1:6" ht="18.75">
      <c r="A239" s="20"/>
      <c r="B239" s="20"/>
      <c r="F239" s="24"/>
    </row>
    <row r="240" spans="1:6" ht="18.75">
      <c r="A240" s="20"/>
      <c r="B240" s="20"/>
      <c r="F240" s="24"/>
    </row>
    <row r="241" spans="1:6" ht="18.75">
      <c r="A241" s="20"/>
      <c r="B241" s="20"/>
      <c r="F241" s="24"/>
    </row>
    <row r="242" spans="1:6" ht="18.75">
      <c r="A242" s="20"/>
      <c r="B242" s="20"/>
      <c r="F242" s="24"/>
    </row>
    <row r="243" spans="1:6" ht="18.75">
      <c r="A243" s="20"/>
      <c r="B243" s="20"/>
      <c r="F243" s="24"/>
    </row>
    <row r="244" spans="1:6" ht="18.75">
      <c r="A244" s="20"/>
      <c r="B244" s="20"/>
      <c r="F244" s="24"/>
    </row>
    <row r="245" spans="1:6" ht="18.75">
      <c r="A245" s="20"/>
      <c r="B245" s="20"/>
      <c r="F245" s="24"/>
    </row>
    <row r="246" spans="1:6" ht="18.75">
      <c r="A246" s="20"/>
      <c r="B246" s="20"/>
      <c r="F246" s="24"/>
    </row>
    <row r="247" spans="1:6" ht="18.75">
      <c r="A247" s="20"/>
      <c r="B247" s="20"/>
      <c r="F247" s="24"/>
    </row>
    <row r="248" spans="1:6" ht="18.75">
      <c r="A248" s="20"/>
      <c r="B248" s="20"/>
      <c r="F248" s="24"/>
    </row>
    <row r="249" spans="1:6" ht="18.75">
      <c r="A249" s="20"/>
      <c r="B249" s="20"/>
      <c r="F249" s="24"/>
    </row>
    <row r="250" spans="1:6" ht="18.75">
      <c r="A250" s="20"/>
      <c r="B250" s="20"/>
      <c r="F250" s="24"/>
    </row>
    <row r="251" spans="1:6" ht="18.75">
      <c r="A251" s="20"/>
      <c r="B251" s="20"/>
      <c r="F251" s="24"/>
    </row>
    <row r="252" spans="1:6" ht="18.75">
      <c r="A252" s="20"/>
      <c r="B252" s="20"/>
      <c r="F252" s="24"/>
    </row>
    <row r="253" spans="1:6" ht="18.75">
      <c r="A253" s="20"/>
      <c r="B253" s="20"/>
      <c r="F253" s="24"/>
    </row>
    <row r="254" spans="1:6" ht="18.75">
      <c r="A254" s="20"/>
      <c r="B254" s="20"/>
      <c r="C254" s="26"/>
      <c r="F254" s="24"/>
    </row>
    <row r="255" spans="1:6" ht="18.75">
      <c r="A255" s="20"/>
      <c r="B255" s="20"/>
      <c r="F255" s="24"/>
    </row>
    <row r="256" spans="1:6" ht="18.75">
      <c r="A256" s="20"/>
      <c r="B256" s="20"/>
      <c r="F256" s="24"/>
    </row>
    <row r="257" spans="1:6" ht="18.75">
      <c r="A257" s="20"/>
      <c r="B257" s="20"/>
      <c r="F257" s="24"/>
    </row>
    <row r="258" spans="1:6" ht="18.75">
      <c r="A258" s="20"/>
      <c r="B258" s="20"/>
      <c r="F258" s="24"/>
    </row>
    <row r="259" spans="1:6" ht="18.75">
      <c r="A259" s="20"/>
      <c r="B259" s="20"/>
      <c r="F259" s="24"/>
    </row>
    <row r="260" spans="1:8" ht="18.75">
      <c r="A260" s="20"/>
      <c r="B260" s="20"/>
      <c r="D260" s="38"/>
      <c r="E260" s="38"/>
      <c r="F260" s="24"/>
      <c r="G260" s="39"/>
      <c r="H260" s="39"/>
    </row>
    <row r="261" spans="1:6" ht="18.75">
      <c r="A261" s="20"/>
      <c r="B261" s="20"/>
      <c r="C261" s="26"/>
      <c r="F261" s="24"/>
    </row>
    <row r="262" spans="1:6" ht="18.75">
      <c r="A262" s="20"/>
      <c r="B262" s="20"/>
      <c r="F262" s="24"/>
    </row>
    <row r="263" spans="1:6" ht="18.75">
      <c r="A263" s="20"/>
      <c r="B263" s="20"/>
      <c r="F263" s="24"/>
    </row>
    <row r="264" spans="1:6" ht="18.75">
      <c r="A264" s="20"/>
      <c r="B264" s="20"/>
      <c r="F264" s="24"/>
    </row>
    <row r="265" spans="1:6" ht="18.75">
      <c r="A265" s="20"/>
      <c r="B265" s="20"/>
      <c r="F265" s="24"/>
    </row>
    <row r="266" spans="1:6" ht="18.75">
      <c r="A266" s="20"/>
      <c r="B266" s="53"/>
      <c r="C266" s="26"/>
      <c r="F266" s="24"/>
    </row>
    <row r="267" spans="1:6" ht="18.75">
      <c r="A267" s="20"/>
      <c r="B267" s="53"/>
      <c r="F267" s="24"/>
    </row>
    <row r="268" spans="1:6" ht="18.75">
      <c r="A268" s="20"/>
      <c r="B268" s="53"/>
      <c r="F268" s="24"/>
    </row>
    <row r="269" spans="1:6" ht="18.75">
      <c r="A269" s="20"/>
      <c r="B269" s="53"/>
      <c r="F269" s="24"/>
    </row>
    <row r="270" spans="1:6" ht="18.75">
      <c r="A270" s="20"/>
      <c r="B270" s="53"/>
      <c r="F270" s="24"/>
    </row>
    <row r="271" spans="1:6" ht="18.75">
      <c r="A271" s="20"/>
      <c r="B271" s="53"/>
      <c r="F271" s="24"/>
    </row>
    <row r="272" spans="1:6" ht="18.75">
      <c r="A272" s="20"/>
      <c r="B272" s="53"/>
      <c r="F272" s="24"/>
    </row>
    <row r="273" spans="1:6" ht="18.75">
      <c r="A273" s="20"/>
      <c r="B273" s="53"/>
      <c r="F273" s="24"/>
    </row>
    <row r="274" spans="1:6" ht="18.75">
      <c r="A274" s="20"/>
      <c r="B274" s="53"/>
      <c r="F274" s="24"/>
    </row>
    <row r="275" spans="1:6" ht="18.75">
      <c r="A275" s="20"/>
      <c r="B275" s="53"/>
      <c r="F275" s="24"/>
    </row>
    <row r="276" spans="1:6" ht="18.75">
      <c r="A276" s="20"/>
      <c r="B276" s="53"/>
      <c r="F276" s="24"/>
    </row>
    <row r="277" spans="1:6" ht="18.75">
      <c r="A277" s="20"/>
      <c r="B277" s="53"/>
      <c r="C277" s="26"/>
      <c r="F277" s="24"/>
    </row>
    <row r="278" spans="1:6" ht="18.75">
      <c r="A278" s="20"/>
      <c r="B278" s="53"/>
      <c r="F278" s="24"/>
    </row>
    <row r="279" spans="1:6" ht="18.75">
      <c r="A279" s="20"/>
      <c r="B279" s="53"/>
      <c r="F279" s="24"/>
    </row>
    <row r="280" spans="1:6" ht="18.75">
      <c r="A280" s="20"/>
      <c r="B280" s="53"/>
      <c r="F280" s="24"/>
    </row>
    <row r="281" spans="1:6" ht="18.75">
      <c r="A281" s="20"/>
      <c r="B281" s="53"/>
      <c r="F281" s="24"/>
    </row>
    <row r="282" spans="1:6" ht="18.75">
      <c r="A282" s="20"/>
      <c r="B282" s="53"/>
      <c r="F282" s="24"/>
    </row>
    <row r="283" spans="1:6" ht="18.75">
      <c r="A283" s="20"/>
      <c r="B283" s="53"/>
      <c r="F283" s="24"/>
    </row>
    <row r="284" spans="1:6" ht="18.75">
      <c r="A284" s="20"/>
      <c r="B284" s="53"/>
      <c r="F284" s="24"/>
    </row>
    <row r="285" spans="1:6" ht="18.75">
      <c r="A285" s="20"/>
      <c r="B285" s="53"/>
      <c r="F285" s="24"/>
    </row>
    <row r="286" spans="1:6" ht="18.75">
      <c r="A286" s="20"/>
      <c r="B286" s="53"/>
      <c r="F286" s="24"/>
    </row>
    <row r="287" spans="1:6" ht="18.75">
      <c r="A287" s="20"/>
      <c r="B287" s="53"/>
      <c r="F287" s="24"/>
    </row>
    <row r="288" spans="1:6" ht="18.75">
      <c r="A288" s="20"/>
      <c r="B288" s="53"/>
      <c r="F288" s="24"/>
    </row>
    <row r="289" spans="1:6" ht="18.75">
      <c r="A289" s="20"/>
      <c r="B289" s="53"/>
      <c r="F289" s="24"/>
    </row>
    <row r="290" spans="1:6" ht="18.75">
      <c r="A290" s="20"/>
      <c r="B290" s="53"/>
      <c r="F290" s="24"/>
    </row>
    <row r="291" spans="1:6" ht="18.75">
      <c r="A291" s="20"/>
      <c r="B291" s="53"/>
      <c r="F291" s="24"/>
    </row>
    <row r="292" spans="1:6" ht="18.75">
      <c r="A292" s="20"/>
      <c r="B292" s="53"/>
      <c r="F292" s="24"/>
    </row>
    <row r="293" spans="1:6" ht="18.75">
      <c r="A293" s="20"/>
      <c r="B293" s="53"/>
      <c r="C293" s="26"/>
      <c r="F293" s="24"/>
    </row>
    <row r="294" spans="1:6" ht="18.75">
      <c r="A294" s="20"/>
      <c r="B294" s="53"/>
      <c r="F294" s="24"/>
    </row>
    <row r="295" spans="1:6" ht="18.75">
      <c r="A295" s="20"/>
      <c r="B295" s="53"/>
      <c r="F295" s="24"/>
    </row>
    <row r="296" spans="1:6" ht="18.75">
      <c r="A296" s="20"/>
      <c r="B296" s="53"/>
      <c r="F296" s="24"/>
    </row>
    <row r="297" spans="1:6" ht="18.75">
      <c r="A297" s="20"/>
      <c r="B297" s="53"/>
      <c r="F297" s="24"/>
    </row>
    <row r="298" spans="1:6" ht="18.75">
      <c r="A298" s="20"/>
      <c r="B298" s="53"/>
      <c r="F298" s="24"/>
    </row>
    <row r="299" spans="1:6" ht="18.75">
      <c r="A299" s="20"/>
      <c r="B299" s="53"/>
      <c r="F299" s="24"/>
    </row>
    <row r="300" spans="1:6" ht="18.75">
      <c r="A300" s="20"/>
      <c r="B300" s="53"/>
      <c r="F300" s="24"/>
    </row>
    <row r="301" spans="1:6" ht="18.75">
      <c r="A301" s="20"/>
      <c r="B301" s="53"/>
      <c r="F301" s="24"/>
    </row>
    <row r="302" spans="1:6" ht="18.75">
      <c r="A302" s="20"/>
      <c r="B302" s="53"/>
      <c r="C302" s="26"/>
      <c r="F302" s="24"/>
    </row>
    <row r="303" spans="1:6" ht="18.75">
      <c r="A303" s="20"/>
      <c r="B303" s="53"/>
      <c r="F303" s="24"/>
    </row>
    <row r="304" spans="1:6" ht="18.75">
      <c r="A304" s="20"/>
      <c r="B304" s="53"/>
      <c r="F304" s="24"/>
    </row>
    <row r="305" spans="1:6" ht="18.75">
      <c r="A305" s="20"/>
      <c r="B305" s="53"/>
      <c r="C305" s="26"/>
      <c r="F305" s="24"/>
    </row>
    <row r="306" spans="1:6" ht="18.75">
      <c r="A306" s="20"/>
      <c r="B306" s="53"/>
      <c r="F306" s="24"/>
    </row>
    <row r="307" spans="1:6" ht="18.75">
      <c r="A307" s="20"/>
      <c r="B307" s="20"/>
      <c r="F307" s="24"/>
    </row>
    <row r="308" spans="1:6" ht="18.75">
      <c r="A308" s="20"/>
      <c r="B308" s="20"/>
      <c r="C308" s="26"/>
      <c r="F308" s="24"/>
    </row>
    <row r="309" spans="1:6" ht="18.75">
      <c r="A309" s="20"/>
      <c r="B309" s="20"/>
      <c r="F309" s="24"/>
    </row>
    <row r="310" spans="1:6" ht="18.75">
      <c r="A310" s="20"/>
      <c r="B310" s="20"/>
      <c r="F310" s="24"/>
    </row>
    <row r="311" spans="1:6" ht="18.75">
      <c r="A311" s="20"/>
      <c r="B311" s="20"/>
      <c r="C311" s="26"/>
      <c r="F311" s="24"/>
    </row>
    <row r="312" spans="1:6" ht="18.75">
      <c r="A312" s="20"/>
      <c r="B312" s="20"/>
      <c r="F312" s="24"/>
    </row>
    <row r="313" spans="1:6" ht="18.75">
      <c r="A313" s="20"/>
      <c r="B313" s="20"/>
      <c r="F313" s="24"/>
    </row>
    <row r="314" spans="1:6" ht="18.75">
      <c r="A314" s="20"/>
      <c r="B314" s="20"/>
      <c r="F314" s="24"/>
    </row>
    <row r="315" spans="1:6" ht="18.75">
      <c r="A315" s="20"/>
      <c r="B315" s="20"/>
      <c r="F315" s="24"/>
    </row>
    <row r="316" spans="1:6" ht="18.75">
      <c r="A316" s="20"/>
      <c r="B316" s="20"/>
      <c r="F316" s="24"/>
    </row>
    <row r="317" spans="1:6" ht="18.75">
      <c r="A317" s="20"/>
      <c r="B317" s="53"/>
      <c r="F317" s="24"/>
    </row>
    <row r="318" spans="1:6" ht="18.75">
      <c r="A318" s="20"/>
      <c r="B318" s="53"/>
      <c r="C318" s="26"/>
      <c r="F318" s="24"/>
    </row>
    <row r="319" spans="1:6" ht="18.75">
      <c r="A319" s="20"/>
      <c r="B319" s="53"/>
      <c r="F319" s="24"/>
    </row>
    <row r="320" spans="1:6" ht="18.75">
      <c r="A320" s="20"/>
      <c r="B320" s="53"/>
      <c r="F320" s="24"/>
    </row>
    <row r="321" spans="1:6" ht="18.75">
      <c r="A321" s="20"/>
      <c r="B321" s="53"/>
      <c r="C321" s="26"/>
      <c r="F321" s="24"/>
    </row>
    <row r="322" spans="1:6" ht="18.75">
      <c r="A322" s="20"/>
      <c r="B322" s="53"/>
      <c r="F322" s="24"/>
    </row>
    <row r="323" spans="1:8" ht="18.75">
      <c r="A323" s="20"/>
      <c r="B323" s="53"/>
      <c r="C323" s="26"/>
      <c r="D323" s="38"/>
      <c r="E323" s="38"/>
      <c r="F323" s="24"/>
      <c r="G323" s="39"/>
      <c r="H323" s="39"/>
    </row>
    <row r="324" spans="1:8" ht="18.75">
      <c r="A324" s="20"/>
      <c r="B324" s="53"/>
      <c r="C324" s="26"/>
      <c r="D324" s="38"/>
      <c r="E324" s="38"/>
      <c r="F324" s="24"/>
      <c r="G324" s="39"/>
      <c r="H324" s="39"/>
    </row>
    <row r="325" spans="1:6" ht="18.75">
      <c r="A325" s="20"/>
      <c r="B325" s="53"/>
      <c r="F325" s="24"/>
    </row>
    <row r="326" spans="1:6" ht="18.75">
      <c r="A326" s="20"/>
      <c r="B326" s="53"/>
      <c r="F326" s="24"/>
    </row>
    <row r="327" spans="1:6" ht="18.75">
      <c r="A327" s="20"/>
      <c r="B327" s="53"/>
      <c r="F327" s="24"/>
    </row>
    <row r="328" spans="1:6" ht="18.75">
      <c r="A328" s="20"/>
      <c r="B328" s="53"/>
      <c r="F328" s="24"/>
    </row>
    <row r="329" spans="1:6" ht="18.75">
      <c r="A329" s="20"/>
      <c r="B329" s="53"/>
      <c r="F329" s="24"/>
    </row>
    <row r="330" spans="1:8" ht="18.75">
      <c r="A330" s="20"/>
      <c r="B330" s="53"/>
      <c r="C330" s="26"/>
      <c r="D330" s="38"/>
      <c r="E330" s="38"/>
      <c r="F330" s="24"/>
      <c r="G330" s="39"/>
      <c r="H330" s="39"/>
    </row>
    <row r="331" spans="1:6" ht="18.75">
      <c r="A331" s="20"/>
      <c r="B331" s="53"/>
      <c r="F331" s="24"/>
    </row>
    <row r="332" spans="1:6" ht="18.75">
      <c r="A332" s="20"/>
      <c r="B332" s="53"/>
      <c r="F332" s="24"/>
    </row>
    <row r="333" spans="1:6" ht="18.75">
      <c r="A333" s="20"/>
      <c r="B333" s="53"/>
      <c r="F333" s="24"/>
    </row>
    <row r="334" spans="1:6" ht="18.75">
      <c r="A334" s="20"/>
      <c r="B334" s="53"/>
      <c r="F334" s="24"/>
    </row>
    <row r="335" spans="1:6" ht="18.75">
      <c r="A335" s="20"/>
      <c r="B335" s="53"/>
      <c r="F335" s="24"/>
    </row>
    <row r="336" spans="1:6" ht="18.75">
      <c r="A336" s="20"/>
      <c r="B336" s="53"/>
      <c r="F336" s="24"/>
    </row>
    <row r="337" ht="18.75">
      <c r="G337" s="54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M24:M24"/>
  <sheetViews>
    <sheetView zoomScalePageLayoutView="0" workbookViewId="0" topLeftCell="B1">
      <selection activeCell="E39" sqref="E39"/>
    </sheetView>
  </sheetViews>
  <sheetFormatPr defaultColWidth="9.140625" defaultRowHeight="15"/>
  <cols>
    <col min="1" max="1" width="9.140625" style="0" customWidth="1"/>
    <col min="13" max="13" width="13.140625" style="0" bestFit="1" customWidth="1"/>
    <col min="14" max="14" width="13.28125" style="57" bestFit="1" customWidth="1"/>
  </cols>
  <sheetData>
    <row r="24" ht="15">
      <c r="M24" s="72"/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2019-01-02T10:13:11Z</dcterms:modified>
  <cp:category/>
  <cp:version/>
  <cp:contentType/>
  <cp:contentStatus/>
</cp:coreProperties>
</file>