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ss\Desktop\"/>
    </mc:Choice>
  </mc:AlternateContent>
  <bookViews>
    <workbookView xWindow="0" yWindow="0" windowWidth="23040" windowHeight="9372"/>
  </bookViews>
  <sheets>
    <sheet name="Listino_dettaglio articoli" sheetId="10" r:id="rId1"/>
  </sheets>
  <calcPr calcId="152511"/>
</workbook>
</file>

<file path=xl/calcChain.xml><?xml version="1.0" encoding="utf-8"?>
<calcChain xmlns="http://schemas.openxmlformats.org/spreadsheetml/2006/main">
  <c r="J141" i="10" l="1"/>
  <c r="H4" i="10"/>
  <c r="H5" i="10"/>
  <c r="J5" i="10" s="1"/>
  <c r="H6" i="10"/>
  <c r="J6" i="10" s="1"/>
  <c r="H7" i="10"/>
  <c r="H8" i="10"/>
  <c r="H9" i="10"/>
  <c r="J9" i="10" s="1"/>
  <c r="H10" i="10"/>
  <c r="H11" i="10"/>
  <c r="J11" i="10" s="1"/>
  <c r="H12" i="10"/>
  <c r="H13" i="10"/>
  <c r="J13" i="10" s="1"/>
  <c r="H14" i="10"/>
  <c r="J14" i="10" s="1"/>
  <c r="H15" i="10"/>
  <c r="J15" i="10" s="1"/>
  <c r="H16" i="10"/>
  <c r="J16" i="10" s="1"/>
  <c r="H17" i="10"/>
  <c r="J17" i="10" s="1"/>
  <c r="H18" i="10"/>
  <c r="J18" i="10" s="1"/>
  <c r="H19" i="10"/>
  <c r="J19" i="10" s="1"/>
  <c r="H20" i="10"/>
  <c r="H21" i="10"/>
  <c r="J21" i="10" s="1"/>
  <c r="H22" i="10"/>
  <c r="H23" i="10"/>
  <c r="J23" i="10" s="1"/>
  <c r="H24" i="10"/>
  <c r="H25" i="10"/>
  <c r="H26" i="10"/>
  <c r="H27" i="10"/>
  <c r="J27" i="10" s="1"/>
  <c r="H28" i="10"/>
  <c r="J28" i="10" s="1"/>
  <c r="H29" i="10"/>
  <c r="J29" i="10" s="1"/>
  <c r="H30" i="10"/>
  <c r="H31" i="10"/>
  <c r="J31" i="10" s="1"/>
  <c r="H32" i="10"/>
  <c r="H33" i="10"/>
  <c r="J33" i="10" s="1"/>
  <c r="H34" i="10"/>
  <c r="H35" i="10"/>
  <c r="H36" i="10"/>
  <c r="H37" i="10"/>
  <c r="J37" i="10" s="1"/>
  <c r="H38" i="10"/>
  <c r="H39" i="10"/>
  <c r="J39" i="10" s="1"/>
  <c r="H40" i="10"/>
  <c r="J40" i="10" s="1"/>
  <c r="H41" i="10"/>
  <c r="H42" i="10"/>
  <c r="J42" i="10" s="1"/>
  <c r="H43" i="10"/>
  <c r="J43" i="10" s="1"/>
  <c r="H44" i="10"/>
  <c r="H45" i="10"/>
  <c r="H46" i="10"/>
  <c r="H47" i="10"/>
  <c r="J47" i="10" s="1"/>
  <c r="H48" i="10"/>
  <c r="H49" i="10"/>
  <c r="J49" i="10" s="1"/>
  <c r="H50" i="10"/>
  <c r="H51" i="10"/>
  <c r="J51" i="10" s="1"/>
  <c r="H52" i="10"/>
  <c r="H53" i="10"/>
  <c r="J53" i="10" s="1"/>
  <c r="H54" i="10"/>
  <c r="J54" i="10" s="1"/>
  <c r="H55" i="10"/>
  <c r="J55" i="10" s="1"/>
  <c r="H56" i="10"/>
  <c r="H57" i="10"/>
  <c r="J57" i="10" s="1"/>
  <c r="H58" i="10"/>
  <c r="H59" i="10"/>
  <c r="J59" i="10" s="1"/>
  <c r="H60" i="10"/>
  <c r="J60" i="10" s="1"/>
  <c r="H61" i="10"/>
  <c r="J61" i="10" s="1"/>
  <c r="H62" i="10"/>
  <c r="H63" i="10"/>
  <c r="J63" i="10" s="1"/>
  <c r="H64" i="10"/>
  <c r="H65" i="10"/>
  <c r="J65" i="10" s="1"/>
  <c r="H66" i="10"/>
  <c r="J66" i="10" s="1"/>
  <c r="H67" i="10"/>
  <c r="J67" i="10" s="1"/>
  <c r="H68" i="10"/>
  <c r="H69" i="10"/>
  <c r="J69" i="10" s="1"/>
  <c r="H70" i="10"/>
  <c r="J70" i="10" s="1"/>
  <c r="H71" i="10"/>
  <c r="J71" i="10" s="1"/>
  <c r="H72" i="10"/>
  <c r="H73" i="10"/>
  <c r="J73" i="10" s="1"/>
  <c r="H74" i="10"/>
  <c r="H75" i="10"/>
  <c r="H76" i="10"/>
  <c r="H77" i="10"/>
  <c r="J77" i="10" s="1"/>
  <c r="H78" i="10"/>
  <c r="J78" i="10" s="1"/>
  <c r="H79" i="10"/>
  <c r="J79" i="10" s="1"/>
  <c r="H80" i="10"/>
  <c r="H81" i="10"/>
  <c r="J81" i="10" s="1"/>
  <c r="H82" i="10"/>
  <c r="J82" i="10" s="1"/>
  <c r="H83" i="10"/>
  <c r="H84" i="10"/>
  <c r="J84" i="10" s="1"/>
  <c r="H85" i="10"/>
  <c r="J85" i="10" s="1"/>
  <c r="H86" i="10"/>
  <c r="H87" i="10"/>
  <c r="J87" i="10" s="1"/>
  <c r="H88" i="10"/>
  <c r="H89" i="10"/>
  <c r="J89" i="10" s="1"/>
  <c r="H90" i="10"/>
  <c r="J90" i="10" s="1"/>
  <c r="H91" i="10"/>
  <c r="J91" i="10" s="1"/>
  <c r="H92" i="10"/>
  <c r="H93" i="10"/>
  <c r="J93" i="10" s="1"/>
  <c r="H94" i="10"/>
  <c r="H95" i="10"/>
  <c r="J95" i="10" s="1"/>
  <c r="H96" i="10"/>
  <c r="J96" i="10" s="1"/>
  <c r="H97" i="10"/>
  <c r="J97" i="10" s="1"/>
  <c r="H98" i="10"/>
  <c r="H99" i="10"/>
  <c r="J99" i="10" s="1"/>
  <c r="H100" i="10"/>
  <c r="J100" i="10" s="1"/>
  <c r="H101" i="10"/>
  <c r="J101" i="10" s="1"/>
  <c r="H102" i="10"/>
  <c r="J102" i="10" s="1"/>
  <c r="H103" i="10"/>
  <c r="J103" i="10" s="1"/>
  <c r="H104" i="10"/>
  <c r="H105" i="10"/>
  <c r="J105" i="10" s="1"/>
  <c r="H106" i="10"/>
  <c r="H107" i="10"/>
  <c r="J107" i="10" s="1"/>
  <c r="H108" i="10"/>
  <c r="H109" i="10"/>
  <c r="J109" i="10" s="1"/>
  <c r="H110" i="10"/>
  <c r="H111" i="10"/>
  <c r="J111" i="10" s="1"/>
  <c r="H112" i="10"/>
  <c r="H113" i="10"/>
  <c r="J113" i="10" s="1"/>
  <c r="H114" i="10"/>
  <c r="J114" i="10" s="1"/>
  <c r="H115" i="10"/>
  <c r="J115" i="10" s="1"/>
  <c r="H116" i="10"/>
  <c r="H117" i="10"/>
  <c r="J117" i="10" s="1"/>
  <c r="H118" i="10"/>
  <c r="H119" i="10"/>
  <c r="J119" i="10" s="1"/>
  <c r="H120" i="10"/>
  <c r="J120" i="10" s="1"/>
  <c r="H121" i="10"/>
  <c r="J121" i="10" s="1"/>
  <c r="H122" i="10"/>
  <c r="H123" i="10"/>
  <c r="H124" i="10"/>
  <c r="H125" i="10"/>
  <c r="J125" i="10" s="1"/>
  <c r="H126" i="10"/>
  <c r="J126" i="10" s="1"/>
  <c r="H127" i="10"/>
  <c r="J127" i="10" s="1"/>
  <c r="H128" i="10"/>
  <c r="H129" i="10"/>
  <c r="J129" i="10" s="1"/>
  <c r="H130" i="10"/>
  <c r="H131" i="10"/>
  <c r="J131" i="10" s="1"/>
  <c r="H132" i="10"/>
  <c r="J132" i="10" s="1"/>
  <c r="H133" i="10"/>
  <c r="J133" i="10" s="1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J153" i="10" s="1"/>
  <c r="H154" i="10"/>
  <c r="H155" i="10"/>
  <c r="H156" i="10"/>
  <c r="H157" i="10"/>
  <c r="H158" i="10"/>
  <c r="H159" i="10"/>
  <c r="H160" i="10"/>
  <c r="J160" i="10" s="1"/>
  <c r="H161" i="10"/>
  <c r="J161" i="10" s="1"/>
  <c r="H162" i="10"/>
  <c r="J162" i="10" s="1"/>
  <c r="H163" i="10"/>
  <c r="J163" i="10" s="1"/>
  <c r="H164" i="10"/>
  <c r="H165" i="10"/>
  <c r="J165" i="10" s="1"/>
  <c r="H166" i="10"/>
  <c r="J166" i="10" s="1"/>
  <c r="H167" i="10"/>
  <c r="J167" i="10" s="1"/>
  <c r="H168" i="10"/>
  <c r="H169" i="10"/>
  <c r="J169" i="10" s="1"/>
  <c r="H170" i="10"/>
  <c r="J170" i="10" s="1"/>
  <c r="H171" i="10"/>
  <c r="J171" i="10" s="1"/>
  <c r="H172" i="10"/>
  <c r="H173" i="10"/>
  <c r="J173" i="10" s="1"/>
  <c r="H174" i="10"/>
  <c r="H175" i="10"/>
  <c r="J175" i="10" s="1"/>
  <c r="H176" i="10"/>
  <c r="H177" i="10"/>
  <c r="H178" i="10"/>
  <c r="H179" i="10"/>
  <c r="H3" i="10"/>
  <c r="L179" i="10"/>
  <c r="L178" i="10"/>
  <c r="L177" i="10"/>
  <c r="L176" i="10"/>
  <c r="L174" i="10"/>
  <c r="J172" i="10"/>
  <c r="J168" i="10"/>
  <c r="J164" i="10"/>
  <c r="L159" i="10"/>
  <c r="J158" i="10"/>
  <c r="L157" i="10"/>
  <c r="L156" i="10"/>
  <c r="L155" i="10"/>
  <c r="L154" i="10"/>
  <c r="L152" i="10"/>
  <c r="L151" i="10"/>
  <c r="L150" i="10"/>
  <c r="L149" i="10"/>
  <c r="L148" i="10"/>
  <c r="L147" i="10"/>
  <c r="L146" i="10"/>
  <c r="L145" i="10"/>
  <c r="L144" i="10"/>
  <c r="L143" i="10"/>
  <c r="L142" i="10"/>
  <c r="J140" i="10"/>
  <c r="L139" i="10"/>
  <c r="L138" i="10"/>
  <c r="L137" i="10"/>
  <c r="L136" i="10"/>
  <c r="L135" i="10"/>
  <c r="L134" i="10"/>
  <c r="J130" i="10"/>
  <c r="J128" i="10"/>
  <c r="J124" i="10"/>
  <c r="L123" i="10"/>
  <c r="L122" i="10"/>
  <c r="L118" i="10"/>
  <c r="L116" i="10"/>
  <c r="J112" i="10"/>
  <c r="J110" i="10"/>
  <c r="L108" i="10"/>
  <c r="J106" i="10"/>
  <c r="J104" i="10"/>
  <c r="J98" i="10"/>
  <c r="J94" i="10"/>
  <c r="L92" i="10"/>
  <c r="J88" i="10"/>
  <c r="J86" i="10"/>
  <c r="L83" i="10"/>
  <c r="J80" i="10"/>
  <c r="J76" i="10"/>
  <c r="L75" i="10"/>
  <c r="J74" i="10"/>
  <c r="J72" i="10"/>
  <c r="J68" i="10"/>
  <c r="J64" i="10"/>
  <c r="J62" i="10"/>
  <c r="J58" i="10"/>
  <c r="L56" i="10"/>
  <c r="L52" i="10"/>
  <c r="L50" i="10"/>
  <c r="J48" i="10"/>
  <c r="L46" i="10"/>
  <c r="L45" i="10"/>
  <c r="J44" i="10"/>
  <c r="L41" i="10"/>
  <c r="J38" i="10"/>
  <c r="L36" i="10"/>
  <c r="L35" i="10"/>
  <c r="J34" i="10"/>
  <c r="J32" i="10"/>
  <c r="J30" i="10"/>
  <c r="J26" i="10"/>
  <c r="L25" i="10"/>
  <c r="J24" i="10"/>
  <c r="J22" i="10"/>
  <c r="J20" i="10"/>
  <c r="J12" i="10"/>
  <c r="J10" i="10"/>
  <c r="J8" i="10"/>
  <c r="J7" i="10"/>
  <c r="L4" i="10"/>
  <c r="L3" i="10"/>
  <c r="L6" i="10" l="1"/>
  <c r="L7" i="10"/>
  <c r="L8" i="10"/>
  <c r="L10" i="10"/>
  <c r="L12" i="10"/>
  <c r="L14" i="10"/>
  <c r="L16" i="10"/>
  <c r="L18" i="10"/>
  <c r="L20" i="10"/>
  <c r="L22" i="10"/>
  <c r="L24" i="10"/>
  <c r="L26" i="10"/>
  <c r="L28" i="10"/>
  <c r="L30" i="10"/>
  <c r="L32" i="10"/>
  <c r="L34" i="10"/>
  <c r="L38" i="10"/>
  <c r="L40" i="10"/>
  <c r="L42" i="10"/>
  <c r="L44" i="10"/>
  <c r="L48" i="10"/>
  <c r="L54" i="10"/>
  <c r="L58" i="10"/>
  <c r="L60" i="10"/>
  <c r="L62" i="10"/>
  <c r="L64" i="10"/>
  <c r="L66" i="10"/>
  <c r="L68" i="10"/>
  <c r="L70" i="10"/>
  <c r="L72" i="10"/>
  <c r="L74" i="10"/>
  <c r="L76" i="10"/>
  <c r="L78" i="10"/>
  <c r="L80" i="10"/>
  <c r="L82" i="10"/>
  <c r="L84" i="10"/>
  <c r="L86" i="10"/>
  <c r="L88" i="10"/>
  <c r="L90" i="10"/>
  <c r="L94" i="10"/>
  <c r="L96" i="10"/>
  <c r="L98" i="10"/>
  <c r="L100" i="10"/>
  <c r="L102" i="10"/>
  <c r="L104" i="10"/>
  <c r="L106" i="10"/>
  <c r="L110" i="10"/>
  <c r="L112" i="10"/>
  <c r="L114" i="10"/>
  <c r="L120" i="10"/>
  <c r="L124" i="10"/>
  <c r="L126" i="10"/>
  <c r="L128" i="10"/>
  <c r="L130" i="10"/>
  <c r="L132" i="10"/>
  <c r="L140" i="10"/>
  <c r="L158" i="10"/>
  <c r="L160" i="10"/>
  <c r="L162" i="10"/>
  <c r="L164" i="10"/>
  <c r="L166" i="10"/>
  <c r="L168" i="10"/>
  <c r="L170" i="10"/>
  <c r="L172" i="10"/>
  <c r="L175" i="10"/>
  <c r="L173" i="10"/>
  <c r="L171" i="10"/>
  <c r="L169" i="10"/>
  <c r="L167" i="10"/>
  <c r="L165" i="10"/>
  <c r="L163" i="10"/>
  <c r="L161" i="10"/>
  <c r="L153" i="10"/>
  <c r="L133" i="10"/>
  <c r="L131" i="10"/>
  <c r="L129" i="10"/>
  <c r="L127" i="10"/>
  <c r="L125" i="10"/>
  <c r="L121" i="10"/>
  <c r="L119" i="10"/>
  <c r="L117" i="10"/>
  <c r="L115" i="10"/>
  <c r="L113" i="10"/>
  <c r="L111" i="10"/>
  <c r="L109" i="10"/>
  <c r="L107" i="10"/>
  <c r="L105" i="10"/>
  <c r="L103" i="10"/>
  <c r="L101" i="10"/>
  <c r="L99" i="10"/>
  <c r="L97" i="10"/>
  <c r="L95" i="10"/>
  <c r="L93" i="10"/>
  <c r="L91" i="10"/>
  <c r="L89" i="10"/>
  <c r="L87" i="10"/>
  <c r="L85" i="10"/>
  <c r="L81" i="10"/>
  <c r="L79" i="10"/>
  <c r="L77" i="10"/>
  <c r="L73" i="10"/>
  <c r="L71" i="10"/>
  <c r="L69" i="10"/>
  <c r="L67" i="10"/>
  <c r="L65" i="10"/>
  <c r="L63" i="10"/>
  <c r="L61" i="10"/>
  <c r="L59" i="10"/>
  <c r="L57" i="10"/>
  <c r="L55" i="10"/>
  <c r="L53" i="10"/>
  <c r="L51" i="10"/>
  <c r="L49" i="10"/>
  <c r="L47" i="10"/>
  <c r="L43" i="10"/>
  <c r="L39" i="10"/>
  <c r="L37" i="10"/>
  <c r="L33" i="10"/>
  <c r="L31" i="10"/>
  <c r="L29" i="10"/>
  <c r="L27" i="10"/>
  <c r="L23" i="10"/>
  <c r="L21" i="10"/>
  <c r="L19" i="10"/>
  <c r="L17" i="10"/>
  <c r="L15" i="10"/>
  <c r="L13" i="10"/>
  <c r="L11" i="10"/>
  <c r="L9" i="10"/>
  <c r="L5" i="10"/>
  <c r="L141" i="10"/>
  <c r="L180" i="10" l="1"/>
</calcChain>
</file>

<file path=xl/comments1.xml><?xml version="1.0" encoding="utf-8"?>
<comments xmlns="http://schemas.openxmlformats.org/spreadsheetml/2006/main">
  <authors>
    <author>tc={5ED67683-43A5-4C3B-8E6A-9662814C89EF}</author>
    <author>tc={36388DBC-6096-4E98-AE6E-F2F30C0B4514}</author>
  </authors>
  <commentList>
    <comment ref="A19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prezzo di riferimento ANAC Centro Italia</t>
        </r>
      </text>
    </comment>
    <comment ref="A21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prezzo di riferimento ANAC Centro Italia</t>
        </r>
      </text>
    </comment>
  </commentList>
</comments>
</file>

<file path=xl/sharedStrings.xml><?xml version="1.0" encoding="utf-8"?>
<sst xmlns="http://schemas.openxmlformats.org/spreadsheetml/2006/main" count="418" uniqueCount="290">
  <si>
    <t>A</t>
  </si>
  <si>
    <t>B</t>
  </si>
  <si>
    <t>C</t>
  </si>
  <si>
    <t>ARTICOLI</t>
  </si>
  <si>
    <t>UNITA' DI  MISURA</t>
  </si>
  <si>
    <t>CONSUMI ANNUI MEDI STIMATI TORINO</t>
  </si>
  <si>
    <t>CONSUMI ANNUI MEDI STIMATI NAPOLI</t>
  </si>
  <si>
    <t>CONSUMI ANNUI MEDI STIMATI FIRENZE</t>
  </si>
  <si>
    <t>CONSUMI ANNUI MEDI STIMATI ROMA</t>
  </si>
  <si>
    <t>CONSUMI ANNUI MEDI STIMATI ERASMUS</t>
  </si>
  <si>
    <t>CONSUMO ANNUO MEDIO STIMATO TOTALE (TUTTE LE SEDI)</t>
  </si>
  <si>
    <t>QUANTITA'  STIMATA DEI PRODOTTI DA ORDINARE IN  4 ANNI (espressa secondo l'unità di misura indicata da Indire)</t>
  </si>
  <si>
    <t>PREZZO UNITARIO ARTICOLI  (BASE DI GARA)</t>
  </si>
  <si>
    <t>TOTALE A x B SU 4 ANNI COME BASE DI GARA</t>
  </si>
  <si>
    <t>Agenda giornaliera</t>
  </si>
  <si>
    <t>n. 1 agenda</t>
  </si>
  <si>
    <t xml:space="preserve">stimato </t>
  </si>
  <si>
    <t>Archivio portatile per cartelle sospese.Capacità 15 cartelle</t>
  </si>
  <si>
    <t>n. 1 archivio portatile</t>
  </si>
  <si>
    <t>Blocco notes formato A4</t>
  </si>
  <si>
    <t>n. 1 block notes</t>
  </si>
  <si>
    <t>Blocco notes formato A5</t>
  </si>
  <si>
    <t>Buste a sacco avana con soffietti laterali con strip 25x35cm</t>
  </si>
  <si>
    <t>n. 1 busta</t>
  </si>
  <si>
    <t>Buste a sacco avana con soffietti laterali con strip 30x40 cm</t>
  </si>
  <si>
    <t>Buste avana imbottite con strip formato interno 15x21 cm</t>
  </si>
  <si>
    <t>Buste avana imbottite con strip formato interno 24x33 cm</t>
  </si>
  <si>
    <t>Buste avana imbottite con strip formato interno 27x36 cm</t>
  </si>
  <si>
    <t>Buste avana imbottite con strip formato interno 30x44 cm</t>
  </si>
  <si>
    <t>Buste bianche a sacco con strip cm 23x33</t>
  </si>
  <si>
    <t>Buste posta con strip 80g con finestra 11x23</t>
  </si>
  <si>
    <t>Buste posta con strip 80g senza finestra 11x23</t>
  </si>
  <si>
    <t>Buste trasparenti a foratura universale 22x30 cm medio spessore</t>
  </si>
  <si>
    <t>Buste trasparenti a "L" 22x30 cm</t>
  </si>
  <si>
    <t>Calcolatrice digitale da tavolo 12 cife</t>
  </si>
  <si>
    <t>n. 1 calcolatrice</t>
  </si>
  <si>
    <t xml:space="preserve">Carta A3 bianca per fotocopie, in fibra naturale, 80gr </t>
  </si>
  <si>
    <t>n. 1 risma</t>
  </si>
  <si>
    <t>Carta A3 colorata 80gr colori forti e tenui</t>
  </si>
  <si>
    <t>Carta A4 bianca per fotocopie, in fibra naturale, 80gr (risma 500 fogli)</t>
  </si>
  <si>
    <t>Confezione carta asciugamani piegato A Z Z - fold handtowel (23x23,5)</t>
  </si>
  <si>
    <t>n. 1 pacchetto di carta asciugamani</t>
  </si>
  <si>
    <t>Carta igienica maxijumbo toilet paper m 240</t>
  </si>
  <si>
    <t>n. 1 rotolo di carta igienica</t>
  </si>
  <si>
    <t>Carta in rotoli per calcolatrice 5,7x36 cm</t>
  </si>
  <si>
    <t>n. 1 rotolo di carta</t>
  </si>
  <si>
    <t>Carta per imballaggio in fogli stesi formato 100x140 cm</t>
  </si>
  <si>
    <t>n. 1 foglio</t>
  </si>
  <si>
    <t>Cartella personalizzabile A4 - 4 anelli dorso 5 - senza custodia</t>
  </si>
  <si>
    <t>n. 1 raccoglitore</t>
  </si>
  <si>
    <t>Cartelle in manilla a 3 lembi 145gr formato 33,5x25,5</t>
  </si>
  <si>
    <t>n. 1 cartella</t>
  </si>
  <si>
    <t>Cartellette in plastica con molla laterale fermacarte dorso 5 cm formato A5</t>
  </si>
  <si>
    <t>Cartellette a tre lembi in cartoncino con elastico formato 25x35</t>
  </si>
  <si>
    <t>CD-R 700MB-80min 52X con custodia</t>
  </si>
  <si>
    <t>n. 1 CD</t>
  </si>
  <si>
    <t>CD-RW 700MB-80 min con custodia</t>
  </si>
  <si>
    <t>Cestino gettacarte da scrivania</t>
  </si>
  <si>
    <t>n. 1 cestino</t>
  </si>
  <si>
    <t>Colla stick 40gr</t>
  </si>
  <si>
    <t>n. 1 stick di colla</t>
  </si>
  <si>
    <t>Contenitore portacancelleria da scrivania</t>
  </si>
  <si>
    <t>n. 1 contenitore</t>
  </si>
  <si>
    <t>Copertine per rilegatura conf.100 pz in cartoncino 250gr formato A4</t>
  </si>
  <si>
    <t>n. 1 copertina</t>
  </si>
  <si>
    <t>Copertine per rilegatura conf.100 pz in pvc spessore 150 micron formato A4</t>
  </si>
  <si>
    <t>Corretore a nastro</t>
  </si>
  <si>
    <t>n. 1 correttore</t>
  </si>
  <si>
    <t>Corretore fluido a penna</t>
  </si>
  <si>
    <t>Cucitrice a pinza per grossi spessori (capacità 50 fogli)</t>
  </si>
  <si>
    <t>n. 1 cucitrice</t>
  </si>
  <si>
    <t>Cucitrice a pinza per piccoli spessori</t>
  </si>
  <si>
    <t>Cucitrice da tavolo per grossi spessori (capacità 100 fogli)</t>
  </si>
  <si>
    <t>Cuffie con microfono per pc</t>
  </si>
  <si>
    <t>n. 1 cuffia</t>
  </si>
  <si>
    <t>Cuscinetto per timbri 7x11 cm</t>
  </si>
  <si>
    <t>n. 1 cuscinetto</t>
  </si>
  <si>
    <t>Desk organizer</t>
  </si>
  <si>
    <t>n. 1 desk organizer</t>
  </si>
  <si>
    <t>Dispenser per nastro adesivo formato 19x33mm</t>
  </si>
  <si>
    <t>n. 1 dispenser</t>
  </si>
  <si>
    <t>Dispenser per nastro da imballo 50x66mm</t>
  </si>
  <si>
    <t>Distruggidocumenti</t>
  </si>
  <si>
    <t>n. 1 distruggidocumenti</t>
  </si>
  <si>
    <t>Dorsini in PVC mm.15</t>
  </si>
  <si>
    <t>n. 1 dorsino</t>
  </si>
  <si>
    <t>Dorsini in PVC mm.8</t>
  </si>
  <si>
    <t>DVD+R 4,7 GB 120 min 10 pz 16X con custodia</t>
  </si>
  <si>
    <t>n. 1 DVD</t>
  </si>
  <si>
    <t>Elastci diametro 100 mm assortiti conf 1000 gr</t>
  </si>
  <si>
    <t>n. 1 busta da 1kg</t>
  </si>
  <si>
    <t>Etichette adesive bianche per stampanti 105x148mm (4 etich.)</t>
  </si>
  <si>
    <t>n. 4 etichette</t>
  </si>
  <si>
    <t>Etichette adesive bianche per stampanti 105x36mm (16 etich.)</t>
  </si>
  <si>
    <t>n. 16 etichette</t>
  </si>
  <si>
    <t>Etichette adesive bianche per stampanti 105x48mm (12 etich.)</t>
  </si>
  <si>
    <t>n. 12 etichette</t>
  </si>
  <si>
    <t>Etichette adesive bianche per stampanti 70x35mm (24 etich.)</t>
  </si>
  <si>
    <t xml:space="preserve">n. 24 etichette </t>
  </si>
  <si>
    <t>Etichette per Dymo Label (32X57)(36X89)(41X89)</t>
  </si>
  <si>
    <t>n. 1 rotolo</t>
  </si>
  <si>
    <t>Evidenziatori (vari colori)</t>
  </si>
  <si>
    <t>n. 1 evidenziatore</t>
  </si>
  <si>
    <t>Faldone con legacci dorso cm 12-15-18, formato 25x35cm</t>
  </si>
  <si>
    <t>n. 1 faldone</t>
  </si>
  <si>
    <t xml:space="preserve">Faldone con legacci dorso cm 5 - 8 - 10, formato 25x35cm </t>
  </si>
  <si>
    <t>Fermagli n. 3 conf. 100 pz</t>
  </si>
  <si>
    <t>n. 1 confezione 
da 100 punti</t>
  </si>
  <si>
    <t>Fermagli n. 5 conf. 100 pz</t>
  </si>
  <si>
    <t>Fermagli n. 4 conf 100pz</t>
  </si>
  <si>
    <t>Fermagli n. 6 conf 100 pz</t>
  </si>
  <si>
    <t>Fettucce elastiche conf. 1000gr</t>
  </si>
  <si>
    <t>Fogli protocollo righe e quadretti conf. 200 pz</t>
  </si>
  <si>
    <t>Foglietti riposizionabili 51x38mm</t>
  </si>
  <si>
    <t>n. 1 blocchetto</t>
  </si>
  <si>
    <t>Foglietti riposizionabili 51x76mm</t>
  </si>
  <si>
    <t>Foglietti riposizionabili 76x127mm</t>
  </si>
  <si>
    <t>Foglietti riposizionabili 76x76mm</t>
  </si>
  <si>
    <t>Foglietti segnapagina riposizionabili 25,4x43,2mm</t>
  </si>
  <si>
    <t>Forbici cm 18</t>
  </si>
  <si>
    <t>n. 1 paio di forbici</t>
  </si>
  <si>
    <t>Gomma per matita</t>
  </si>
  <si>
    <t>n. 1 gomma</t>
  </si>
  <si>
    <t>Inchiostro timbri vari colori 28ml</t>
  </si>
  <si>
    <t>n. 1 inchiostro</t>
  </si>
  <si>
    <t>Levapunti in ferro e acciaio per ogni tipo di punto</t>
  </si>
  <si>
    <t>n. 1 levapunti</t>
  </si>
  <si>
    <t>Libro firma 18 intercalari con portaetichetta 24x34cm</t>
  </si>
  <si>
    <t>n. 1 librofirma</t>
  </si>
  <si>
    <t>Marcatori lucidi per CD e DVD</t>
  </si>
  <si>
    <t>n. 1 marcatore</t>
  </si>
  <si>
    <t>Marcatori permanenti punta fine 1mm e punta grossa 4 o 5mm</t>
  </si>
  <si>
    <t>Matita di grafite in legno HB 12 pz</t>
  </si>
  <si>
    <t>n. 1 matita</t>
  </si>
  <si>
    <t>Nastro adesivo da imballo 50x66mm</t>
  </si>
  <si>
    <t>n. 1 rotolo di nastro</t>
  </si>
  <si>
    <t>Nastro adesivo trasparente rimovibile 19x33mm</t>
  </si>
  <si>
    <t>Nastro adesivo trasparente 15x33mm</t>
  </si>
  <si>
    <t>Nastro DYMO D1 9x7mm</t>
  </si>
  <si>
    <t>Pannello in sughero con cornice in legno 60X90</t>
  </si>
  <si>
    <t>n. 1 pannello</t>
  </si>
  <si>
    <t>Pen drive UBS 16GB</t>
  </si>
  <si>
    <t>n. 1 pen drive</t>
  </si>
  <si>
    <t>Penna a sfera a scatto punta media vari colori</t>
  </si>
  <si>
    <t>n. 1 penna</t>
  </si>
  <si>
    <t>Penna a sfera colori vari inchiostro liquido o gel</t>
  </si>
  <si>
    <t>Pennarello punta superfine 0,5mm</t>
  </si>
  <si>
    <t>n. 1 pennarello</t>
  </si>
  <si>
    <t>Penna bic cristal blu</t>
  </si>
  <si>
    <t>Penna bic cristal nera</t>
  </si>
  <si>
    <t>Penna bic cristal rossa</t>
  </si>
  <si>
    <t>Pennarello punta grossa</t>
  </si>
  <si>
    <t>Perforatore 2 fori a distanza fissa capacità 30 fogli con guida regolabile</t>
  </si>
  <si>
    <t>n. 1 perforatore</t>
  </si>
  <si>
    <t>Pile alcalina 9V</t>
  </si>
  <si>
    <t>n. 1 pila</t>
  </si>
  <si>
    <t>Pile alcaline mini stilo AAA</t>
  </si>
  <si>
    <t>Pile alcaline stilo AA</t>
  </si>
  <si>
    <t>Portabadge con clip</t>
  </si>
  <si>
    <t>n. 1 portabadge</t>
  </si>
  <si>
    <t>Porta progetti in fibrone D.10 25X35 blu</t>
  </si>
  <si>
    <t>n. 1 portaprogetti</t>
  </si>
  <si>
    <t>Portapenne a bicchiere</t>
  </si>
  <si>
    <t>n. 1 portapenne</t>
  </si>
  <si>
    <t>Punti metallici per alti spessori</t>
  </si>
  <si>
    <t>n. 1 confezione da 100 punti</t>
  </si>
  <si>
    <t>Punti metallici per bassi spessori</t>
  </si>
  <si>
    <t>Quaderno 15x21 a spirale</t>
  </si>
  <si>
    <t>n. 1 quaderno</t>
  </si>
  <si>
    <t>Quadernone - blocco spiralato lato lungo 21x29,7</t>
  </si>
  <si>
    <t>Raccoglitore ad anelli dorso 6cm formato per contenuto 22x30cm 4 anelli</t>
  </si>
  <si>
    <t>Registratore a leva con custodia dorso 8cm formato commerciale 23x30cm</t>
  </si>
  <si>
    <t>n. 1 registratore</t>
  </si>
  <si>
    <t>Registratore ad anelli  senza custodia dorso 8 formato commerciale 4 anelli D mm50</t>
  </si>
  <si>
    <t>Registro verbali assemblee</t>
  </si>
  <si>
    <t>n. 1 registro</t>
  </si>
  <si>
    <t>Ricambi quaderno righe e quadretti a fori - gr 80</t>
  </si>
  <si>
    <t>n. 1 ricambio</t>
  </si>
  <si>
    <t>Rilegatrice</t>
  </si>
  <si>
    <t>n. 1 rilegatrice</t>
  </si>
  <si>
    <t>Rubrica telefonica cartonata</t>
  </si>
  <si>
    <t>n. 1 rurbrica</t>
  </si>
  <si>
    <t>Sapone liquido ml 500 con erogatore</t>
  </si>
  <si>
    <t>Scatola cartone imballaggi 30x20x20</t>
  </si>
  <si>
    <t>n. 1 scatola</t>
  </si>
  <si>
    <t>Scatola cartone imballaggi 40x30x30</t>
  </si>
  <si>
    <t>Scatola cartone imballaggi 50x40x30</t>
  </si>
  <si>
    <t>Scatola portaprogetto con etichetta o portaetichetta e chiusura a bottoni dorsi:
6-10-12-15cm</t>
  </si>
  <si>
    <t>n. 1 cartella portaprogetto</t>
  </si>
  <si>
    <t>Spirali per rilegatura (vari diametri)</t>
  </si>
  <si>
    <t>n. 1 spirale</t>
  </si>
  <si>
    <t>Stampante per etichette Dymo Label Writer 450</t>
  </si>
  <si>
    <t>n. 1 stampante</t>
  </si>
  <si>
    <t>Tagliacarte in acciaio</t>
  </si>
  <si>
    <t>n. 1 tagliacarte</t>
  </si>
  <si>
    <t>Taglierino lama in acciaio da 18mm</t>
  </si>
  <si>
    <t>n. 1 taglierino</t>
  </si>
  <si>
    <t>Tappetino per mouse</t>
  </si>
  <si>
    <t>n. 1 tappetino</t>
  </si>
  <si>
    <t>Temperamatite a 2 fori in metallo</t>
  </si>
  <si>
    <t>n. 1 temperamatite</t>
  </si>
  <si>
    <t>Temperamatite con serbatoio</t>
  </si>
  <si>
    <t>Timbro datario 4mm</t>
  </si>
  <si>
    <t>n. 1 timbro</t>
  </si>
  <si>
    <t xml:space="preserve">Toner per fax Brother TN200 </t>
  </si>
  <si>
    <t>n. 1 toner</t>
  </si>
  <si>
    <t>Valigetta pronto soccorso medico 2 allegato 1 base</t>
  </si>
  <si>
    <t>n. 1 valigietta</t>
  </si>
  <si>
    <t>Vaschette portacorrispondenza formato A4</t>
  </si>
  <si>
    <t>n. 1 vaschetta</t>
  </si>
  <si>
    <t>Pennarelli Giotto Turbo Color punta fine in scatola - conf. 24</t>
  </si>
  <si>
    <t>n. 1 scatola pennarelli da 24</t>
  </si>
  <si>
    <t>Pennarelli Giotto Turbo Maxi punta large in scatola - conf. 24</t>
  </si>
  <si>
    <t>Carta colorata A4 80 g/mq colori intensi assortiti - risma 500 fogli</t>
  </si>
  <si>
    <t>Foglietti riposizionabili adesivo standard kit 6 blocchetti 76x76mm colori energy</t>
  </si>
  <si>
    <t>Evidenziatore Tratto Video in astuccio colori assortiti - conf. 6</t>
  </si>
  <si>
    <t>Marcatore indelebile Pilot punta fine tonda nero</t>
  </si>
  <si>
    <t>Pastelli colorati Stabilo GREENColors in scatola - conf. 12</t>
  </si>
  <si>
    <t>n. 1 confezione da 12 colori</t>
  </si>
  <si>
    <t>Pastello evidenziatore Lyra Megaliner in astuccio colori assortiti - conf. 4</t>
  </si>
  <si>
    <t>n. 1 pastello</t>
  </si>
  <si>
    <t>Quaderno notebook A5 pagine bianche</t>
  </si>
  <si>
    <t>Molle a doppia clip fermacarte nere - lunghezza 19 mm spessore 7 mm - conf. 12</t>
  </si>
  <si>
    <t>n. 1 molla</t>
  </si>
  <si>
    <t>Molle a doppia clip fermacarte nere - lunghezza 51 mm spessore 29 mm - conf. 12</t>
  </si>
  <si>
    <t>Molle a doppia clip fermacarte nere - lunghezza 32 mm spessore 14 mm - conf. 12</t>
  </si>
  <si>
    <t>Blocco per lavagne a fogli mobili Lyreco 60 fogli bianco 70g/mq - conf. 5</t>
  </si>
  <si>
    <t>n. 1 blocco</t>
  </si>
  <si>
    <t>Portariviste Click &amp; Store cartone riciclato dorso 10 nero</t>
  </si>
  <si>
    <t>n. 1 portariviste</t>
  </si>
  <si>
    <t>Sgrassatore disinfettante multiuso spray 750 ml</t>
  </si>
  <si>
    <t>n. 1 disinfettante</t>
  </si>
  <si>
    <t>Spray disinfettante multiuso - 150 ml</t>
  </si>
  <si>
    <t>Rotolo di film a bolle d'aria piccole  - 50 cm x 100 m</t>
  </si>
  <si>
    <t>Asciugamani estrazione centrale - conf. 6 rotoli</t>
  </si>
  <si>
    <t>n. 1 confezione</t>
  </si>
  <si>
    <t>Kit di benvenuto - mascherina - guanti e salviettine</t>
  </si>
  <si>
    <t>n. 1 kit</t>
  </si>
  <si>
    <t>Buste a perforazione universale antiriflesso alta capacità - conf. 3</t>
  </si>
  <si>
    <t>Lavagna a fogli mobili magnetica 70 x 102 cm</t>
  </si>
  <si>
    <t>n. 1 lavagna</t>
  </si>
  <si>
    <t>Marcatore lavagna cancellabile punta tonda blu</t>
  </si>
  <si>
    <t>Cancellino magnetico per lavagna cancellabile</t>
  </si>
  <si>
    <t>n. 1 cancellino</t>
  </si>
  <si>
    <t>Carta colorata A3 80 g/mq giallo pastello - risma 500 fogli</t>
  </si>
  <si>
    <t>Carta colorata Lyreco A3 80 g/mq verde pastello - risma 500 fogli</t>
  </si>
  <si>
    <t>Spago in canapa 94 m x 2 mm 250 g</t>
  </si>
  <si>
    <t>n. 1 spagnoletta</t>
  </si>
  <si>
    <t>Registro cartonato uso amministrativo A5 righe colori assortiti</t>
  </si>
  <si>
    <t>Deodorante per ambiente e tessuti 300 ml</t>
  </si>
  <si>
    <t>n. 1 deodorante</t>
  </si>
  <si>
    <t xml:space="preserve">Cartucce per stampante HP OFFICEJET PRO 8600 </t>
  </si>
  <si>
    <t>n. 1 cartuccia</t>
  </si>
  <si>
    <t>Carta A4  200G colorata</t>
  </si>
  <si>
    <t xml:space="preserve">Carta A4 bianca 200G </t>
  </si>
  <si>
    <t>Foglietti riposizionabili colorati di tutti i formati</t>
  </si>
  <si>
    <t>Righello corto</t>
  </si>
  <si>
    <t>n. 1 righello</t>
  </si>
  <si>
    <t>Alzatina per monitor</t>
  </si>
  <si>
    <t>n. 1 alzatina</t>
  </si>
  <si>
    <t>Dispencer per nastro adesivo 50X66</t>
  </si>
  <si>
    <t>Colla tipo Loctite</t>
  </si>
  <si>
    <t>n. 1 colla</t>
  </si>
  <si>
    <t>Nastro carta 25mm</t>
  </si>
  <si>
    <t>n. 1 nastro</t>
  </si>
  <si>
    <t>Nastro carta 50mm</t>
  </si>
  <si>
    <t>Mouse PC</t>
  </si>
  <si>
    <t>n. 1 mouse</t>
  </si>
  <si>
    <t>Tastiera PC</t>
  </si>
  <si>
    <t>n. 1 tastiera</t>
  </si>
  <si>
    <t>Lavagna in vetro</t>
  </si>
  <si>
    <t>Cartoncino colorato  50X70  conf. 20 fogli</t>
  </si>
  <si>
    <t>n. 1 cartoncino</t>
  </si>
  <si>
    <t>Guanti monouso  L  conf. 10 pcs</t>
  </si>
  <si>
    <t>n. 1 paio di guanti</t>
  </si>
  <si>
    <t>Guanti monouso  M  conf. 10 pcs</t>
  </si>
  <si>
    <t>Tubo per spedizione in cartone</t>
  </si>
  <si>
    <t>n. 1 tubo</t>
  </si>
  <si>
    <t>Matite colorate conf. 24 pcs</t>
  </si>
  <si>
    <t>n. 1 confezione da 24</t>
  </si>
  <si>
    <t>Bilancia pesa pacchi</t>
  </si>
  <si>
    <t>n. 1 bilancia</t>
  </si>
  <si>
    <t>Igienizzante mani 5l</t>
  </si>
  <si>
    <t>n. 1 gel 5 litri</t>
  </si>
  <si>
    <t>Mascherine chirurgiche conf. 50 pcs</t>
  </si>
  <si>
    <t>n. 1 mascherina</t>
  </si>
  <si>
    <t>Gel igienizzante mani 100 ml</t>
  </si>
  <si>
    <t>n. 1 gel 100ml</t>
  </si>
  <si>
    <t>toner per SAMSUNG EXPRESS C480FW</t>
  </si>
  <si>
    <t>TOTALE BASE DI GARA PER 4 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</si>
</sst>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&quot;\ * #,##0.00_-;\-&quot;€&quot;\ * #,##0.00_-;_-&quot;€&quot;\ * &quot;-&quot;??_-;_-@_-"/>
    <numFmt numFmtId="165" formatCode="#,##0.0000\ &quot;€&quot;"/>
    <numFmt numFmtId="166" formatCode="_-* #,##0.0000\ [$€-410]_-;\-* #,##0.0000\ [$€-410]_-;_-* &quot;-&quot;????\ [$€-410]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Arial"/>
    </font>
    <font>
      <sz val="8"/>
      <color rgb="FF000000"/>
      <name val="Arial"/>
    </font>
    <font>
      <b/>
      <sz val="8"/>
      <color indexed="8"/>
      <name val="Arial"/>
    </font>
    <font>
      <b/>
      <sz val="8"/>
      <name val="Arial"/>
    </font>
    <font>
      <b/>
      <sz val="8"/>
      <color theme="1"/>
      <name val="Arial"/>
    </font>
    <font>
      <sz val="8"/>
      <name val="Arial"/>
    </font>
    <font>
      <b/>
      <sz val="8"/>
      <color rgb="FF000000"/>
      <name val="Arial"/>
    </font>
    <font>
      <b/>
      <sz val="8"/>
      <color rgb="FFFF0000"/>
      <name val="Arial"/>
    </font>
    <font>
      <sz val="8"/>
      <color indexed="8"/>
      <name val="Arial"/>
    </font>
    <font>
      <b/>
      <sz val="8"/>
      <color indexed="8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/>
    <xf numFmtId="4" fontId="2" fillId="0" borderId="3" xfId="0" applyNumberFormat="1" applyFont="1" applyFill="1" applyBorder="1"/>
    <xf numFmtId="4" fontId="3" fillId="0" borderId="3" xfId="0" applyNumberFormat="1" applyFont="1" applyFill="1" applyBorder="1"/>
    <xf numFmtId="0" fontId="4" fillId="0" borderId="0" xfId="0" applyFont="1" applyFill="1" applyBorder="1" applyAlignment="1">
      <alignment horizontal="center"/>
    </xf>
    <xf numFmtId="164" fontId="5" fillId="3" borderId="1" xfId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7" fillId="0" borderId="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/>
    </xf>
    <xf numFmtId="164" fontId="10" fillId="0" borderId="5" xfId="1" applyFont="1" applyFill="1" applyBorder="1" applyAlignment="1">
      <alignment horizontal="center"/>
    </xf>
    <xf numFmtId="164" fontId="10" fillId="0" borderId="0" xfId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0" xfId="0" applyFont="1"/>
    <xf numFmtId="0" fontId="10" fillId="2" borderId="0" xfId="0" applyFont="1" applyFill="1"/>
    <xf numFmtId="165" fontId="7" fillId="0" borderId="1" xfId="1" applyNumberFormat="1" applyFont="1" applyBorder="1" applyAlignment="1">
      <alignment horizontal="right"/>
    </xf>
    <xf numFmtId="165" fontId="7" fillId="0" borderId="1" xfId="1" applyNumberFormat="1" applyFont="1" applyFill="1" applyBorder="1" applyAlignment="1">
      <alignment horizontal="right"/>
    </xf>
    <xf numFmtId="165" fontId="7" fillId="0" borderId="2" xfId="1" applyNumberFormat="1" applyFont="1" applyFill="1" applyBorder="1" applyAlignment="1">
      <alignment horizontal="right"/>
    </xf>
    <xf numFmtId="165" fontId="7" fillId="0" borderId="3" xfId="1" applyNumberFormat="1" applyFont="1" applyFill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7" fillId="0" borderId="3" xfId="1" applyNumberFormat="1" applyFont="1" applyBorder="1" applyAlignment="1">
      <alignment horizontal="right"/>
    </xf>
    <xf numFmtId="4" fontId="2" fillId="0" borderId="4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165" fontId="3" fillId="0" borderId="1" xfId="1" applyNumberFormat="1" applyFont="1" applyFill="1" applyBorder="1" applyAlignment="1">
      <alignment horizontal="right"/>
    </xf>
    <xf numFmtId="0" fontId="2" fillId="0" borderId="6" xfId="0" applyFont="1" applyFill="1" applyBorder="1" applyAlignment="1"/>
    <xf numFmtId="166" fontId="10" fillId="0" borderId="0" xfId="0" applyNumberFormat="1" applyFont="1"/>
    <xf numFmtId="164" fontId="11" fillId="0" borderId="1" xfId="1" applyFont="1" applyBorder="1" applyAlignment="1">
      <alignment horizontal="center" vertical="center" wrapText="1"/>
    </xf>
    <xf numFmtId="165" fontId="6" fillId="0" borderId="7" xfId="0" applyNumberFormat="1" applyFont="1" applyBorder="1"/>
    <xf numFmtId="4" fontId="2" fillId="0" borderId="8" xfId="0" applyNumberFormat="1" applyFont="1" applyFill="1" applyBorder="1"/>
    <xf numFmtId="165" fontId="2" fillId="0" borderId="9" xfId="0" applyNumberFormat="1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2" fillId="0" borderId="10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co De Luca" id="{F307E9B0-D769-4DCF-A311-08C14CF263F7}" userId="S::m.deluca@indire.it::235b1f6f-dfbc-4063-88f9-899abd7046c8" providerId="AD"/>
</personList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9" dT="2021-04-27T10:47:29.12" personId="{F307E9B0-D769-4DCF-A311-08C14CF263F7}" id="{5ED67683-43A5-4C3B-8E6A-9662814C89EF}">
    <text>prezzo di riferimento ANAC Centro Italia</text>
  </threadedComment>
  <threadedComment ref="A21" dT="2021-04-27T10:48:00.25" personId="{F307E9B0-D769-4DCF-A311-08C14CF263F7}" id="{36388DBC-6096-4E98-AE6E-F2F30C0B4514}">
    <text>prezzo di riferimento ANAC Centro Italia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2"/>
  <sheetViews>
    <sheetView tabSelected="1" topLeftCell="B1" zoomScale="175" zoomScaleNormal="175" workbookViewId="0">
      <selection activeCell="N2" sqref="N2"/>
    </sheetView>
  </sheetViews>
  <sheetFormatPr defaultColWidth="20.109375" defaultRowHeight="10.199999999999999" x14ac:dyDescent="0.2"/>
  <cols>
    <col min="1" max="1" width="44" style="22" customWidth="1"/>
    <col min="2" max="2" width="16.6640625" style="21" customWidth="1"/>
    <col min="3" max="8" width="13.6640625" style="7" hidden="1" customWidth="1"/>
    <col min="9" max="9" width="8.33203125" style="32" hidden="1" customWidth="1"/>
    <col min="10" max="10" width="11.6640625" style="7" customWidth="1"/>
    <col min="11" max="11" width="15.88671875" style="7" customWidth="1"/>
    <col min="12" max="12" width="16.88671875" style="7" bestFit="1" customWidth="1"/>
    <col min="13" max="13" width="9.109375" style="7"/>
    <col min="14" max="16384" width="20.109375" style="7"/>
  </cols>
  <sheetData>
    <row r="1" spans="1:12" x14ac:dyDescent="0.2">
      <c r="A1" s="1"/>
      <c r="B1" s="1"/>
      <c r="C1" s="1"/>
      <c r="D1" s="1"/>
      <c r="E1" s="1"/>
      <c r="G1" s="35"/>
      <c r="H1" s="1"/>
      <c r="I1" s="4"/>
      <c r="J1" s="5" t="s">
        <v>0</v>
      </c>
      <c r="K1" s="5" t="s">
        <v>1</v>
      </c>
      <c r="L1" s="6" t="s">
        <v>2</v>
      </c>
    </row>
    <row r="2" spans="1:12" ht="102" x14ac:dyDescent="0.2">
      <c r="A2" s="8" t="s">
        <v>3</v>
      </c>
      <c r="B2" s="8" t="s">
        <v>4</v>
      </c>
      <c r="C2" s="9" t="s">
        <v>5</v>
      </c>
      <c r="D2" s="9" t="s">
        <v>6</v>
      </c>
      <c r="E2" s="9" t="s">
        <v>7</v>
      </c>
      <c r="F2" s="9" t="s">
        <v>8</v>
      </c>
      <c r="G2" s="9" t="s">
        <v>9</v>
      </c>
      <c r="H2" s="9" t="s">
        <v>10</v>
      </c>
      <c r="I2" s="10"/>
      <c r="J2" s="8" t="s">
        <v>11</v>
      </c>
      <c r="K2" s="37" t="s">
        <v>12</v>
      </c>
      <c r="L2" s="37" t="s">
        <v>13</v>
      </c>
    </row>
    <row r="3" spans="1:12" x14ac:dyDescent="0.2">
      <c r="A3" s="11" t="s">
        <v>14</v>
      </c>
      <c r="B3" s="12" t="s">
        <v>15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f t="shared" ref="H3:H34" si="0">C3+D3+E3+F3+G3</f>
        <v>0</v>
      </c>
      <c r="I3" s="30" t="s">
        <v>16</v>
      </c>
      <c r="J3" s="2">
        <v>40</v>
      </c>
      <c r="K3" s="23">
        <v>6.7558000000000007</v>
      </c>
      <c r="L3" s="23">
        <f t="shared" ref="L3:L34" si="1">J3*K3</f>
        <v>270.23200000000003</v>
      </c>
    </row>
    <row r="4" spans="1:12" x14ac:dyDescent="0.2">
      <c r="A4" s="11" t="s">
        <v>17</v>
      </c>
      <c r="B4" s="12" t="s">
        <v>18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 t="shared" si="0"/>
        <v>0</v>
      </c>
      <c r="I4" s="30" t="s">
        <v>16</v>
      </c>
      <c r="J4" s="2">
        <v>40</v>
      </c>
      <c r="K4" s="24">
        <v>34.248200000000004</v>
      </c>
      <c r="L4" s="23">
        <f t="shared" si="1"/>
        <v>1369.9280000000001</v>
      </c>
    </row>
    <row r="5" spans="1:12" x14ac:dyDescent="0.2">
      <c r="A5" s="11" t="s">
        <v>19</v>
      </c>
      <c r="B5" s="12" t="s">
        <v>20</v>
      </c>
      <c r="C5" s="2">
        <v>0</v>
      </c>
      <c r="D5" s="2">
        <v>0</v>
      </c>
      <c r="E5" s="2">
        <v>0</v>
      </c>
      <c r="F5" s="2">
        <v>8.5</v>
      </c>
      <c r="G5" s="2">
        <v>0</v>
      </c>
      <c r="H5" s="2">
        <f t="shared" si="0"/>
        <v>8.5</v>
      </c>
      <c r="I5" s="30"/>
      <c r="J5" s="2">
        <f t="shared" ref="J5:J67" si="2">H5*4</f>
        <v>34</v>
      </c>
      <c r="K5" s="23">
        <v>2.4128666666666665</v>
      </c>
      <c r="L5" s="23">
        <f t="shared" si="1"/>
        <v>82.03746666666666</v>
      </c>
    </row>
    <row r="6" spans="1:12" x14ac:dyDescent="0.2">
      <c r="A6" s="11" t="s">
        <v>21</v>
      </c>
      <c r="B6" s="12" t="s">
        <v>20</v>
      </c>
      <c r="C6" s="2">
        <v>0</v>
      </c>
      <c r="D6" s="3">
        <v>0</v>
      </c>
      <c r="E6" s="3">
        <v>150</v>
      </c>
      <c r="F6" s="3">
        <v>13</v>
      </c>
      <c r="G6" s="3">
        <v>0</v>
      </c>
      <c r="H6" s="2">
        <f t="shared" si="0"/>
        <v>163</v>
      </c>
      <c r="I6" s="13"/>
      <c r="J6" s="2">
        <f t="shared" si="2"/>
        <v>652</v>
      </c>
      <c r="K6" s="23">
        <v>1.7940666666666665</v>
      </c>
      <c r="L6" s="23">
        <f t="shared" si="1"/>
        <v>1169.7314666666666</v>
      </c>
    </row>
    <row r="7" spans="1:12" x14ac:dyDescent="0.2">
      <c r="A7" s="11" t="s">
        <v>22</v>
      </c>
      <c r="B7" s="12" t="s">
        <v>23</v>
      </c>
      <c r="C7" s="2">
        <v>0</v>
      </c>
      <c r="D7" s="3">
        <v>0</v>
      </c>
      <c r="E7" s="3">
        <v>0</v>
      </c>
      <c r="F7" s="3">
        <v>0</v>
      </c>
      <c r="G7" s="3">
        <v>0</v>
      </c>
      <c r="H7" s="2">
        <f t="shared" si="0"/>
        <v>0</v>
      </c>
      <c r="I7" s="14" t="s">
        <v>16</v>
      </c>
      <c r="J7" s="2">
        <f>200*4</f>
        <v>800</v>
      </c>
      <c r="K7" s="23">
        <v>0.20233400000000001</v>
      </c>
      <c r="L7" s="23">
        <f t="shared" si="1"/>
        <v>161.86720000000003</v>
      </c>
    </row>
    <row r="8" spans="1:12" x14ac:dyDescent="0.2">
      <c r="A8" s="11" t="s">
        <v>24</v>
      </c>
      <c r="B8" s="12" t="s">
        <v>23</v>
      </c>
      <c r="C8" s="2">
        <v>0</v>
      </c>
      <c r="D8" s="3">
        <v>0</v>
      </c>
      <c r="E8" s="3">
        <v>250</v>
      </c>
      <c r="F8" s="3">
        <v>0</v>
      </c>
      <c r="G8" s="3">
        <v>0</v>
      </c>
      <c r="H8" s="2">
        <f t="shared" si="0"/>
        <v>250</v>
      </c>
      <c r="I8" s="13"/>
      <c r="J8" s="2">
        <f t="shared" si="2"/>
        <v>1000</v>
      </c>
      <c r="K8" s="23">
        <v>0.14306520000000003</v>
      </c>
      <c r="L8" s="23">
        <f t="shared" si="1"/>
        <v>143.06520000000003</v>
      </c>
    </row>
    <row r="9" spans="1:12" x14ac:dyDescent="0.2">
      <c r="A9" s="11" t="s">
        <v>25</v>
      </c>
      <c r="B9" s="12" t="s">
        <v>23</v>
      </c>
      <c r="C9" s="2">
        <v>0</v>
      </c>
      <c r="D9" s="3">
        <v>0</v>
      </c>
      <c r="E9" s="3">
        <v>100</v>
      </c>
      <c r="F9" s="3">
        <v>0</v>
      </c>
      <c r="G9" s="3">
        <v>0</v>
      </c>
      <c r="H9" s="2">
        <f t="shared" si="0"/>
        <v>100</v>
      </c>
      <c r="I9" s="13"/>
      <c r="J9" s="2">
        <f t="shared" si="2"/>
        <v>400</v>
      </c>
      <c r="K9" s="23">
        <v>0.17948599999999998</v>
      </c>
      <c r="L9" s="23">
        <f t="shared" si="1"/>
        <v>71.794399999999996</v>
      </c>
    </row>
    <row r="10" spans="1:12" x14ac:dyDescent="0.2">
      <c r="A10" s="11" t="s">
        <v>26</v>
      </c>
      <c r="B10" s="12" t="s">
        <v>23</v>
      </c>
      <c r="C10" s="2">
        <v>0</v>
      </c>
      <c r="D10" s="3">
        <v>25</v>
      </c>
      <c r="E10" s="3">
        <v>0</v>
      </c>
      <c r="F10" s="3">
        <v>0</v>
      </c>
      <c r="G10" s="3">
        <v>125.00000000000001</v>
      </c>
      <c r="H10" s="2">
        <f t="shared" si="0"/>
        <v>150</v>
      </c>
      <c r="I10" s="13"/>
      <c r="J10" s="2">
        <f t="shared" si="2"/>
        <v>600</v>
      </c>
      <c r="K10" s="23">
        <v>0.19696199999999997</v>
      </c>
      <c r="L10" s="23">
        <f t="shared" si="1"/>
        <v>118.17719999999998</v>
      </c>
    </row>
    <row r="11" spans="1:12" x14ac:dyDescent="0.2">
      <c r="A11" s="11" t="s">
        <v>27</v>
      </c>
      <c r="B11" s="12" t="s">
        <v>23</v>
      </c>
      <c r="C11" s="2">
        <v>0</v>
      </c>
      <c r="D11" s="3">
        <v>25</v>
      </c>
      <c r="E11" s="3">
        <v>75</v>
      </c>
      <c r="F11" s="3">
        <v>0</v>
      </c>
      <c r="G11" s="3">
        <v>75</v>
      </c>
      <c r="H11" s="2">
        <f t="shared" si="0"/>
        <v>175</v>
      </c>
      <c r="I11" s="13"/>
      <c r="J11" s="2">
        <f t="shared" si="2"/>
        <v>700</v>
      </c>
      <c r="K11" s="23">
        <v>0.23980200000000002</v>
      </c>
      <c r="L11" s="23">
        <f t="shared" si="1"/>
        <v>167.8614</v>
      </c>
    </row>
    <row r="12" spans="1:12" x14ac:dyDescent="0.2">
      <c r="A12" s="11" t="s">
        <v>28</v>
      </c>
      <c r="B12" s="12" t="s">
        <v>23</v>
      </c>
      <c r="C12" s="2">
        <v>0</v>
      </c>
      <c r="D12" s="3">
        <v>0</v>
      </c>
      <c r="E12" s="3">
        <v>175</v>
      </c>
      <c r="F12" s="3">
        <v>0</v>
      </c>
      <c r="G12" s="3">
        <v>1325</v>
      </c>
      <c r="H12" s="2">
        <f t="shared" si="0"/>
        <v>1500</v>
      </c>
      <c r="I12" s="13"/>
      <c r="J12" s="2">
        <f t="shared" si="2"/>
        <v>6000</v>
      </c>
      <c r="K12" s="23">
        <v>0.48919199999999996</v>
      </c>
      <c r="L12" s="23">
        <f t="shared" si="1"/>
        <v>2935.1519999999996</v>
      </c>
    </row>
    <row r="13" spans="1:12" x14ac:dyDescent="0.2">
      <c r="A13" s="11" t="s">
        <v>29</v>
      </c>
      <c r="B13" s="12" t="s">
        <v>23</v>
      </c>
      <c r="C13" s="3">
        <v>125</v>
      </c>
      <c r="D13" s="3">
        <v>0</v>
      </c>
      <c r="E13" s="3">
        <v>250</v>
      </c>
      <c r="F13" s="3">
        <v>500</v>
      </c>
      <c r="G13" s="3">
        <v>250</v>
      </c>
      <c r="H13" s="2">
        <f t="shared" si="0"/>
        <v>1125</v>
      </c>
      <c r="I13" s="13"/>
      <c r="J13" s="2">
        <f t="shared" si="2"/>
        <v>4500</v>
      </c>
      <c r="K13" s="23">
        <v>8.3075599999999999E-2</v>
      </c>
      <c r="L13" s="23">
        <f t="shared" si="1"/>
        <v>373.84019999999998</v>
      </c>
    </row>
    <row r="14" spans="1:12" x14ac:dyDescent="0.2">
      <c r="A14" s="11" t="s">
        <v>30</v>
      </c>
      <c r="B14" s="12" t="s">
        <v>23</v>
      </c>
      <c r="C14" s="3">
        <v>0</v>
      </c>
      <c r="D14" s="3">
        <v>0</v>
      </c>
      <c r="E14" s="3">
        <v>250</v>
      </c>
      <c r="F14" s="3">
        <v>1000</v>
      </c>
      <c r="G14" s="3">
        <v>0</v>
      </c>
      <c r="H14" s="2">
        <f t="shared" si="0"/>
        <v>1250</v>
      </c>
      <c r="I14" s="13"/>
      <c r="J14" s="2">
        <f t="shared" si="2"/>
        <v>5000</v>
      </c>
      <c r="K14" s="23">
        <v>3.1810400000000003E-2</v>
      </c>
      <c r="L14" s="23">
        <f t="shared" si="1"/>
        <v>159.05200000000002</v>
      </c>
    </row>
    <row r="15" spans="1:12" x14ac:dyDescent="0.2">
      <c r="A15" s="11" t="s">
        <v>31</v>
      </c>
      <c r="B15" s="12" t="s">
        <v>23</v>
      </c>
      <c r="C15" s="3">
        <v>250</v>
      </c>
      <c r="D15" s="3">
        <v>0</v>
      </c>
      <c r="E15" s="3">
        <v>0</v>
      </c>
      <c r="F15" s="3">
        <v>1000</v>
      </c>
      <c r="G15" s="3">
        <v>500</v>
      </c>
      <c r="H15" s="2">
        <f t="shared" si="0"/>
        <v>1750</v>
      </c>
      <c r="I15" s="13"/>
      <c r="J15" s="2">
        <f t="shared" si="2"/>
        <v>7000</v>
      </c>
      <c r="K15" s="23">
        <v>2.7716800000000003E-2</v>
      </c>
      <c r="L15" s="23">
        <f t="shared" si="1"/>
        <v>194.01760000000002</v>
      </c>
    </row>
    <row r="16" spans="1:12" x14ac:dyDescent="0.2">
      <c r="A16" s="11" t="s">
        <v>32</v>
      </c>
      <c r="B16" s="12" t="s">
        <v>23</v>
      </c>
      <c r="C16" s="3">
        <v>650</v>
      </c>
      <c r="D16" s="3">
        <v>100</v>
      </c>
      <c r="E16" s="3">
        <v>11250</v>
      </c>
      <c r="F16" s="3">
        <v>1050</v>
      </c>
      <c r="G16" s="3">
        <v>1500</v>
      </c>
      <c r="H16" s="2">
        <f t="shared" si="0"/>
        <v>14550</v>
      </c>
      <c r="I16" s="13"/>
      <c r="J16" s="2">
        <f t="shared" si="2"/>
        <v>58200</v>
      </c>
      <c r="K16" s="23">
        <v>9.533599999999999E-2</v>
      </c>
      <c r="L16" s="23">
        <f t="shared" si="1"/>
        <v>5548.5551999999998</v>
      </c>
    </row>
    <row r="17" spans="1:12" x14ac:dyDescent="0.2">
      <c r="A17" s="11" t="s">
        <v>33</v>
      </c>
      <c r="B17" s="12" t="s">
        <v>23</v>
      </c>
      <c r="C17" s="3">
        <v>0</v>
      </c>
      <c r="D17" s="3">
        <v>0</v>
      </c>
      <c r="E17" s="3">
        <v>500</v>
      </c>
      <c r="F17" s="3">
        <v>0</v>
      </c>
      <c r="G17" s="3">
        <v>250</v>
      </c>
      <c r="H17" s="2">
        <f t="shared" si="0"/>
        <v>750</v>
      </c>
      <c r="I17" s="13"/>
      <c r="J17" s="2">
        <f t="shared" si="2"/>
        <v>3000</v>
      </c>
      <c r="K17" s="23">
        <v>0.109803</v>
      </c>
      <c r="L17" s="23">
        <f t="shared" si="1"/>
        <v>329.40899999999999</v>
      </c>
    </row>
    <row r="18" spans="1:12" x14ac:dyDescent="0.2">
      <c r="A18" s="11" t="s">
        <v>34</v>
      </c>
      <c r="B18" s="12" t="s">
        <v>35</v>
      </c>
      <c r="C18" s="3">
        <v>0</v>
      </c>
      <c r="D18" s="3">
        <v>0</v>
      </c>
      <c r="E18" s="3">
        <v>12.5</v>
      </c>
      <c r="F18" s="3">
        <v>0</v>
      </c>
      <c r="G18" s="3">
        <v>2.5</v>
      </c>
      <c r="H18" s="2">
        <f t="shared" si="0"/>
        <v>15</v>
      </c>
      <c r="I18" s="13"/>
      <c r="J18" s="2">
        <f t="shared" si="2"/>
        <v>60</v>
      </c>
      <c r="K18" s="23">
        <v>15.677399999999999</v>
      </c>
      <c r="L18" s="23">
        <f t="shared" si="1"/>
        <v>940.64399999999989</v>
      </c>
    </row>
    <row r="19" spans="1:12" x14ac:dyDescent="0.2">
      <c r="A19" s="11" t="s">
        <v>36</v>
      </c>
      <c r="B19" s="12" t="s">
        <v>37</v>
      </c>
      <c r="C19" s="3">
        <v>0.5</v>
      </c>
      <c r="D19" s="3">
        <v>0</v>
      </c>
      <c r="E19" s="3">
        <v>0.5</v>
      </c>
      <c r="F19" s="3">
        <v>10</v>
      </c>
      <c r="G19" s="3">
        <v>4.5</v>
      </c>
      <c r="H19" s="2">
        <f t="shared" si="0"/>
        <v>15.5</v>
      </c>
      <c r="I19" s="13"/>
      <c r="J19" s="2">
        <f t="shared" si="2"/>
        <v>62</v>
      </c>
      <c r="K19" s="23">
        <v>5.2786</v>
      </c>
      <c r="L19" s="23">
        <f t="shared" si="1"/>
        <v>327.27319999999997</v>
      </c>
    </row>
    <row r="20" spans="1:12" x14ac:dyDescent="0.2">
      <c r="A20" s="11" t="s">
        <v>38</v>
      </c>
      <c r="B20" s="12" t="s">
        <v>37</v>
      </c>
      <c r="C20" s="3">
        <v>0</v>
      </c>
      <c r="D20" s="3">
        <v>125</v>
      </c>
      <c r="E20" s="3">
        <v>5</v>
      </c>
      <c r="F20" s="3">
        <v>0</v>
      </c>
      <c r="G20" s="3">
        <v>0</v>
      </c>
      <c r="H20" s="2">
        <f t="shared" si="0"/>
        <v>130</v>
      </c>
      <c r="I20" s="30"/>
      <c r="J20" s="2">
        <f t="shared" si="2"/>
        <v>520</v>
      </c>
      <c r="K20" s="23">
        <v>15.095999999999998</v>
      </c>
      <c r="L20" s="23">
        <f t="shared" si="1"/>
        <v>7849.9199999999992</v>
      </c>
    </row>
    <row r="21" spans="1:12" x14ac:dyDescent="0.2">
      <c r="A21" s="11" t="s">
        <v>39</v>
      </c>
      <c r="B21" s="12" t="s">
        <v>37</v>
      </c>
      <c r="C21" s="3">
        <v>75</v>
      </c>
      <c r="D21" s="3">
        <v>25</v>
      </c>
      <c r="E21" s="3">
        <v>757.5</v>
      </c>
      <c r="F21" s="3">
        <v>62.5</v>
      </c>
      <c r="G21" s="3">
        <v>272.5</v>
      </c>
      <c r="H21" s="2">
        <f t="shared" si="0"/>
        <v>1192.5</v>
      </c>
      <c r="I21" s="30"/>
      <c r="J21" s="2">
        <f t="shared" si="2"/>
        <v>4770</v>
      </c>
      <c r="K21" s="23">
        <v>2.59</v>
      </c>
      <c r="L21" s="23">
        <f t="shared" si="1"/>
        <v>12354.3</v>
      </c>
    </row>
    <row r="22" spans="1:12" x14ac:dyDescent="0.2">
      <c r="A22" s="11" t="s">
        <v>40</v>
      </c>
      <c r="B22" s="12" t="s">
        <v>41</v>
      </c>
      <c r="C22" s="3">
        <v>153</v>
      </c>
      <c r="D22" s="3">
        <v>873</v>
      </c>
      <c r="E22" s="3">
        <v>0</v>
      </c>
      <c r="F22" s="3">
        <v>216</v>
      </c>
      <c r="G22" s="3">
        <v>0</v>
      </c>
      <c r="H22" s="2">
        <f t="shared" si="0"/>
        <v>1242</v>
      </c>
      <c r="I22" s="30"/>
      <c r="J22" s="2">
        <f t="shared" si="2"/>
        <v>4968</v>
      </c>
      <c r="K22" s="24">
        <v>2.0358999999999998</v>
      </c>
      <c r="L22" s="23">
        <f t="shared" si="1"/>
        <v>10114.351199999999</v>
      </c>
    </row>
    <row r="23" spans="1:12" x14ac:dyDescent="0.2">
      <c r="A23" s="11" t="s">
        <v>42</v>
      </c>
      <c r="B23" s="12" t="s">
        <v>43</v>
      </c>
      <c r="C23" s="3">
        <v>43</v>
      </c>
      <c r="D23" s="3">
        <v>25</v>
      </c>
      <c r="E23" s="3">
        <v>0</v>
      </c>
      <c r="F23" s="3">
        <v>16</v>
      </c>
      <c r="G23" s="3">
        <v>0</v>
      </c>
      <c r="H23" s="2">
        <f t="shared" si="0"/>
        <v>84</v>
      </c>
      <c r="I23" s="13"/>
      <c r="J23" s="2">
        <f t="shared" si="2"/>
        <v>336</v>
      </c>
      <c r="K23" s="23">
        <v>3.2470000000000003</v>
      </c>
      <c r="L23" s="23">
        <f t="shared" si="1"/>
        <v>1090.9920000000002</v>
      </c>
    </row>
    <row r="24" spans="1:12" x14ac:dyDescent="0.2">
      <c r="A24" s="11" t="s">
        <v>44</v>
      </c>
      <c r="B24" s="12" t="s">
        <v>45</v>
      </c>
      <c r="C24" s="3">
        <v>0</v>
      </c>
      <c r="D24" s="3">
        <v>50</v>
      </c>
      <c r="E24" s="3">
        <v>0</v>
      </c>
      <c r="F24" s="3">
        <v>0</v>
      </c>
      <c r="G24" s="3">
        <v>0</v>
      </c>
      <c r="H24" s="2">
        <f t="shared" si="0"/>
        <v>50</v>
      </c>
      <c r="I24" s="30"/>
      <c r="J24" s="2">
        <f t="shared" si="2"/>
        <v>200</v>
      </c>
      <c r="K24" s="23">
        <v>0.43486000000000008</v>
      </c>
      <c r="L24" s="23">
        <f t="shared" si="1"/>
        <v>86.972000000000023</v>
      </c>
    </row>
    <row r="25" spans="1:12" x14ac:dyDescent="0.2">
      <c r="A25" s="11" t="s">
        <v>46</v>
      </c>
      <c r="B25" s="12" t="s">
        <v>47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2">
        <f t="shared" si="0"/>
        <v>0</v>
      </c>
      <c r="I25" s="14" t="s">
        <v>16</v>
      </c>
      <c r="J25" s="2">
        <v>200</v>
      </c>
      <c r="K25" s="23">
        <v>0.8908680000000001</v>
      </c>
      <c r="L25" s="23">
        <f t="shared" si="1"/>
        <v>178.17360000000002</v>
      </c>
    </row>
    <row r="26" spans="1:12" x14ac:dyDescent="0.2">
      <c r="A26" s="11" t="s">
        <v>48</v>
      </c>
      <c r="B26" s="12" t="s">
        <v>49</v>
      </c>
      <c r="C26" s="3">
        <v>5</v>
      </c>
      <c r="D26" s="3">
        <v>0</v>
      </c>
      <c r="E26" s="3">
        <v>0</v>
      </c>
      <c r="F26" s="3">
        <v>0</v>
      </c>
      <c r="G26" s="3">
        <v>0</v>
      </c>
      <c r="H26" s="2">
        <f t="shared" si="0"/>
        <v>5</v>
      </c>
      <c r="I26" s="30"/>
      <c r="J26" s="2">
        <f t="shared" si="2"/>
        <v>20</v>
      </c>
      <c r="K26" s="23">
        <v>5.5488000000000008</v>
      </c>
      <c r="L26" s="23">
        <f t="shared" si="1"/>
        <v>110.97600000000001</v>
      </c>
    </row>
    <row r="27" spans="1:12" x14ac:dyDescent="0.2">
      <c r="A27" s="11" t="s">
        <v>50</v>
      </c>
      <c r="B27" s="12" t="s">
        <v>51</v>
      </c>
      <c r="C27" s="3">
        <v>0</v>
      </c>
      <c r="D27" s="3">
        <v>0</v>
      </c>
      <c r="E27" s="3">
        <v>500</v>
      </c>
      <c r="F27" s="3">
        <v>1100</v>
      </c>
      <c r="G27" s="3">
        <v>0</v>
      </c>
      <c r="H27" s="2">
        <f t="shared" si="0"/>
        <v>1600</v>
      </c>
      <c r="I27" s="30"/>
      <c r="J27" s="2">
        <f t="shared" si="2"/>
        <v>6400</v>
      </c>
      <c r="K27" s="23">
        <v>0.31681199999999998</v>
      </c>
      <c r="L27" s="23">
        <f t="shared" si="1"/>
        <v>2027.5967999999998</v>
      </c>
    </row>
    <row r="28" spans="1:12" x14ac:dyDescent="0.2">
      <c r="A28" s="11" t="s">
        <v>52</v>
      </c>
      <c r="B28" s="12" t="s">
        <v>51</v>
      </c>
      <c r="C28" s="3">
        <v>0</v>
      </c>
      <c r="D28" s="3">
        <v>25</v>
      </c>
      <c r="E28" s="3">
        <v>0</v>
      </c>
      <c r="F28" s="3">
        <v>0</v>
      </c>
      <c r="G28" s="3">
        <v>12.5</v>
      </c>
      <c r="H28" s="2">
        <f t="shared" si="0"/>
        <v>37.5</v>
      </c>
      <c r="I28" s="30"/>
      <c r="J28" s="2">
        <f t="shared" si="2"/>
        <v>150</v>
      </c>
      <c r="K28" s="23">
        <v>2.4763333333333333</v>
      </c>
      <c r="L28" s="23">
        <f t="shared" si="1"/>
        <v>371.45</v>
      </c>
    </row>
    <row r="29" spans="1:12" x14ac:dyDescent="0.2">
      <c r="A29" s="11" t="s">
        <v>53</v>
      </c>
      <c r="B29" s="12" t="s">
        <v>51</v>
      </c>
      <c r="C29" s="3">
        <v>10</v>
      </c>
      <c r="D29" s="3">
        <v>5</v>
      </c>
      <c r="E29" s="3">
        <v>25</v>
      </c>
      <c r="F29" s="3">
        <v>51.5</v>
      </c>
      <c r="G29" s="3">
        <v>0</v>
      </c>
      <c r="H29" s="2">
        <f t="shared" si="0"/>
        <v>91.5</v>
      </c>
      <c r="I29" s="30"/>
      <c r="J29" s="2">
        <f t="shared" si="2"/>
        <v>366</v>
      </c>
      <c r="K29" s="23">
        <v>0.95676000000000005</v>
      </c>
      <c r="L29" s="23">
        <f t="shared" si="1"/>
        <v>350.17416000000003</v>
      </c>
    </row>
    <row r="30" spans="1:12" x14ac:dyDescent="0.2">
      <c r="A30" s="11" t="s">
        <v>54</v>
      </c>
      <c r="B30" s="12" t="s">
        <v>55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2">
        <f t="shared" si="0"/>
        <v>0</v>
      </c>
      <c r="I30" s="30" t="s">
        <v>16</v>
      </c>
      <c r="J30" s="2">
        <f>20*4</f>
        <v>80</v>
      </c>
      <c r="K30" s="23">
        <v>2.0964400000000003</v>
      </c>
      <c r="L30" s="23">
        <f t="shared" si="1"/>
        <v>167.71520000000004</v>
      </c>
    </row>
    <row r="31" spans="1:12" x14ac:dyDescent="0.2">
      <c r="A31" s="11" t="s">
        <v>56</v>
      </c>
      <c r="B31" s="12" t="s">
        <v>55</v>
      </c>
      <c r="C31" s="3">
        <v>0</v>
      </c>
      <c r="D31" s="3">
        <v>0</v>
      </c>
      <c r="E31" s="3">
        <v>0</v>
      </c>
      <c r="F31" s="3">
        <v>12.5</v>
      </c>
      <c r="G31" s="3">
        <v>0</v>
      </c>
      <c r="H31" s="2">
        <f t="shared" si="0"/>
        <v>12.5</v>
      </c>
      <c r="I31" s="30"/>
      <c r="J31" s="2">
        <f t="shared" si="2"/>
        <v>50</v>
      </c>
      <c r="K31" s="23">
        <v>2.8104399999999998</v>
      </c>
      <c r="L31" s="23">
        <f t="shared" si="1"/>
        <v>140.52199999999999</v>
      </c>
    </row>
    <row r="32" spans="1:12" x14ac:dyDescent="0.2">
      <c r="A32" s="11" t="s">
        <v>57</v>
      </c>
      <c r="B32" s="12" t="s">
        <v>58</v>
      </c>
      <c r="C32" s="3">
        <v>0</v>
      </c>
      <c r="D32" s="3">
        <v>0</v>
      </c>
      <c r="E32" s="3">
        <v>0</v>
      </c>
      <c r="F32" s="3">
        <v>5</v>
      </c>
      <c r="G32" s="3">
        <v>0</v>
      </c>
      <c r="H32" s="2">
        <f t="shared" si="0"/>
        <v>5</v>
      </c>
      <c r="I32" s="30"/>
      <c r="J32" s="2">
        <f t="shared" si="2"/>
        <v>20</v>
      </c>
      <c r="K32" s="23">
        <v>6.0146000000000006</v>
      </c>
      <c r="L32" s="23">
        <f t="shared" si="1"/>
        <v>120.29200000000002</v>
      </c>
    </row>
    <row r="33" spans="1:12" x14ac:dyDescent="0.2">
      <c r="A33" s="11" t="s">
        <v>59</v>
      </c>
      <c r="B33" s="12" t="s">
        <v>60</v>
      </c>
      <c r="C33" s="3">
        <v>0</v>
      </c>
      <c r="D33" s="3">
        <v>0</v>
      </c>
      <c r="E33" s="3">
        <v>16.5</v>
      </c>
      <c r="F33" s="3">
        <v>12</v>
      </c>
      <c r="G33" s="3">
        <v>0</v>
      </c>
      <c r="H33" s="2">
        <f t="shared" si="0"/>
        <v>28.5</v>
      </c>
      <c r="I33" s="30"/>
      <c r="J33" s="2">
        <f t="shared" si="2"/>
        <v>114</v>
      </c>
      <c r="K33" s="23">
        <v>1.1367333333333332</v>
      </c>
      <c r="L33" s="23">
        <f t="shared" si="1"/>
        <v>129.58759999999998</v>
      </c>
    </row>
    <row r="34" spans="1:12" x14ac:dyDescent="0.2">
      <c r="A34" s="11" t="s">
        <v>61</v>
      </c>
      <c r="B34" s="12" t="s">
        <v>62</v>
      </c>
      <c r="C34" s="3">
        <v>0</v>
      </c>
      <c r="D34" s="3">
        <v>2.5</v>
      </c>
      <c r="E34" s="3">
        <v>0</v>
      </c>
      <c r="F34" s="3">
        <v>10</v>
      </c>
      <c r="G34" s="3">
        <v>0</v>
      </c>
      <c r="H34" s="2">
        <f t="shared" si="0"/>
        <v>12.5</v>
      </c>
      <c r="I34" s="30"/>
      <c r="J34" s="2">
        <f t="shared" si="2"/>
        <v>50</v>
      </c>
      <c r="K34" s="23">
        <v>13.1274</v>
      </c>
      <c r="L34" s="23">
        <f t="shared" si="1"/>
        <v>656.37</v>
      </c>
    </row>
    <row r="35" spans="1:12" x14ac:dyDescent="0.2">
      <c r="A35" s="11" t="s">
        <v>63</v>
      </c>
      <c r="B35" s="12" t="s">
        <v>64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2">
        <f t="shared" ref="H35:H66" si="3">C35+D35+E35+F35+G35</f>
        <v>0</v>
      </c>
      <c r="I35" s="30" t="s">
        <v>16</v>
      </c>
      <c r="J35" s="2">
        <v>800</v>
      </c>
      <c r="K35" s="23">
        <v>0.12887360000000003</v>
      </c>
      <c r="L35" s="23">
        <f t="shared" ref="L35:L66" si="4">J35*K35</f>
        <v>103.09888000000002</v>
      </c>
    </row>
    <row r="36" spans="1:12" x14ac:dyDescent="0.2">
      <c r="A36" s="11" t="s">
        <v>65</v>
      </c>
      <c r="B36" s="12" t="s">
        <v>64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2">
        <f t="shared" si="3"/>
        <v>0</v>
      </c>
      <c r="I36" s="30" t="s">
        <v>16</v>
      </c>
      <c r="J36" s="2">
        <v>800</v>
      </c>
      <c r="K36" s="23">
        <v>0.1032</v>
      </c>
      <c r="L36" s="23">
        <f t="shared" si="4"/>
        <v>82.56</v>
      </c>
    </row>
    <row r="37" spans="1:12" x14ac:dyDescent="0.2">
      <c r="A37" s="11" t="s">
        <v>66</v>
      </c>
      <c r="B37" s="12" t="s">
        <v>67</v>
      </c>
      <c r="C37" s="3">
        <v>7.5</v>
      </c>
      <c r="D37" s="3">
        <v>0</v>
      </c>
      <c r="E37" s="3">
        <v>33</v>
      </c>
      <c r="F37" s="3">
        <v>10</v>
      </c>
      <c r="G37" s="3">
        <v>12.5</v>
      </c>
      <c r="H37" s="2">
        <f t="shared" si="3"/>
        <v>63</v>
      </c>
      <c r="I37" s="30"/>
      <c r="J37" s="2">
        <f t="shared" si="2"/>
        <v>252</v>
      </c>
      <c r="K37" s="23">
        <v>2.0195999999999996</v>
      </c>
      <c r="L37" s="23">
        <f t="shared" si="4"/>
        <v>508.93919999999991</v>
      </c>
    </row>
    <row r="38" spans="1:12" x14ac:dyDescent="0.2">
      <c r="A38" s="11" t="s">
        <v>68</v>
      </c>
      <c r="B38" s="12" t="s">
        <v>67</v>
      </c>
      <c r="C38" s="3">
        <v>5</v>
      </c>
      <c r="D38" s="3">
        <v>0</v>
      </c>
      <c r="E38" s="3">
        <v>1</v>
      </c>
      <c r="F38" s="3">
        <v>10</v>
      </c>
      <c r="G38" s="3">
        <v>0</v>
      </c>
      <c r="H38" s="2">
        <f t="shared" si="3"/>
        <v>16</v>
      </c>
      <c r="I38" s="30"/>
      <c r="J38" s="2">
        <f t="shared" si="2"/>
        <v>64</v>
      </c>
      <c r="K38" s="23">
        <v>2.1590000000000003</v>
      </c>
      <c r="L38" s="23">
        <f t="shared" si="4"/>
        <v>138.17600000000002</v>
      </c>
    </row>
    <row r="39" spans="1:12" x14ac:dyDescent="0.2">
      <c r="A39" s="11" t="s">
        <v>69</v>
      </c>
      <c r="B39" s="12" t="s">
        <v>70</v>
      </c>
      <c r="C39" s="3">
        <v>0</v>
      </c>
      <c r="D39" s="3">
        <v>0</v>
      </c>
      <c r="E39" s="3">
        <v>7.5</v>
      </c>
      <c r="F39" s="3">
        <v>1</v>
      </c>
      <c r="G39" s="3">
        <v>2.5</v>
      </c>
      <c r="H39" s="2">
        <f t="shared" si="3"/>
        <v>11</v>
      </c>
      <c r="I39" s="30"/>
      <c r="J39" s="2">
        <f t="shared" si="2"/>
        <v>44</v>
      </c>
      <c r="K39" s="23">
        <v>68.506599999999992</v>
      </c>
      <c r="L39" s="23">
        <f t="shared" si="4"/>
        <v>3014.2903999999999</v>
      </c>
    </row>
    <row r="40" spans="1:12" x14ac:dyDescent="0.2">
      <c r="A40" s="11" t="s">
        <v>71</v>
      </c>
      <c r="B40" s="12" t="s">
        <v>70</v>
      </c>
      <c r="C40" s="3">
        <v>3</v>
      </c>
      <c r="D40" s="3">
        <v>3.5</v>
      </c>
      <c r="E40" s="3">
        <v>15</v>
      </c>
      <c r="F40" s="3">
        <v>10</v>
      </c>
      <c r="G40" s="3">
        <v>10</v>
      </c>
      <c r="H40" s="2">
        <f t="shared" si="3"/>
        <v>41.5</v>
      </c>
      <c r="I40" s="30"/>
      <c r="J40" s="2">
        <f t="shared" si="2"/>
        <v>166</v>
      </c>
      <c r="K40" s="23">
        <v>14.953200000000002</v>
      </c>
      <c r="L40" s="23">
        <f t="shared" si="4"/>
        <v>2482.2312000000006</v>
      </c>
    </row>
    <row r="41" spans="1:12" x14ac:dyDescent="0.2">
      <c r="A41" s="11" t="s">
        <v>72</v>
      </c>
      <c r="B41" s="12" t="s">
        <v>70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2">
        <f t="shared" si="3"/>
        <v>0</v>
      </c>
      <c r="I41" s="30" t="s">
        <v>16</v>
      </c>
      <c r="J41" s="2">
        <v>8</v>
      </c>
      <c r="K41" s="23">
        <v>55.902800000000006</v>
      </c>
      <c r="L41" s="23">
        <f t="shared" si="4"/>
        <v>447.22240000000005</v>
      </c>
    </row>
    <row r="42" spans="1:12" x14ac:dyDescent="0.2">
      <c r="A42" s="11" t="s">
        <v>73</v>
      </c>
      <c r="B42" s="12" t="s">
        <v>74</v>
      </c>
      <c r="C42" s="3">
        <v>2.5</v>
      </c>
      <c r="D42" s="3">
        <v>1</v>
      </c>
      <c r="E42" s="3">
        <v>14.5</v>
      </c>
      <c r="F42" s="3">
        <v>0</v>
      </c>
      <c r="G42" s="3">
        <v>0</v>
      </c>
      <c r="H42" s="2">
        <f t="shared" si="3"/>
        <v>18</v>
      </c>
      <c r="I42" s="30"/>
      <c r="J42" s="2">
        <f t="shared" si="2"/>
        <v>72</v>
      </c>
      <c r="K42" s="23">
        <v>11.2438</v>
      </c>
      <c r="L42" s="23">
        <f t="shared" si="4"/>
        <v>809.55359999999996</v>
      </c>
    </row>
    <row r="43" spans="1:12" x14ac:dyDescent="0.2">
      <c r="A43" s="11" t="s">
        <v>75</v>
      </c>
      <c r="B43" s="12" t="s">
        <v>76</v>
      </c>
      <c r="C43" s="3">
        <v>1</v>
      </c>
      <c r="D43" s="3">
        <v>0</v>
      </c>
      <c r="E43" s="3">
        <v>0</v>
      </c>
      <c r="F43" s="3">
        <v>1</v>
      </c>
      <c r="G43" s="3">
        <v>0</v>
      </c>
      <c r="H43" s="2">
        <f t="shared" si="3"/>
        <v>2</v>
      </c>
      <c r="I43" s="30"/>
      <c r="J43" s="2">
        <f t="shared" si="2"/>
        <v>8</v>
      </c>
      <c r="K43" s="23">
        <v>5.8276000000000003</v>
      </c>
      <c r="L43" s="23">
        <f t="shared" si="4"/>
        <v>46.620800000000003</v>
      </c>
    </row>
    <row r="44" spans="1:12" x14ac:dyDescent="0.2">
      <c r="A44" s="11" t="s">
        <v>77</v>
      </c>
      <c r="B44" s="12" t="s">
        <v>78</v>
      </c>
      <c r="C44" s="3">
        <v>0</v>
      </c>
      <c r="D44" s="3">
        <v>0</v>
      </c>
      <c r="E44" s="3">
        <v>0</v>
      </c>
      <c r="F44" s="3">
        <v>10</v>
      </c>
      <c r="G44" s="3">
        <v>0</v>
      </c>
      <c r="H44" s="2">
        <f t="shared" si="3"/>
        <v>10</v>
      </c>
      <c r="I44" s="30"/>
      <c r="J44" s="2">
        <f t="shared" si="2"/>
        <v>40</v>
      </c>
      <c r="K44" s="23">
        <v>8.8077000000000005</v>
      </c>
      <c r="L44" s="23">
        <f t="shared" si="4"/>
        <v>352.30799999999999</v>
      </c>
    </row>
    <row r="45" spans="1:12" x14ac:dyDescent="0.2">
      <c r="A45" s="11" t="s">
        <v>79</v>
      </c>
      <c r="B45" s="12" t="s">
        <v>80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2">
        <f t="shared" si="3"/>
        <v>0</v>
      </c>
      <c r="I45" s="30" t="s">
        <v>16</v>
      </c>
      <c r="J45" s="2">
        <v>40</v>
      </c>
      <c r="K45" s="23">
        <v>14.443200000000003</v>
      </c>
      <c r="L45" s="23">
        <f t="shared" si="4"/>
        <v>577.72800000000007</v>
      </c>
    </row>
    <row r="46" spans="1:12" x14ac:dyDescent="0.2">
      <c r="A46" s="11" t="s">
        <v>81</v>
      </c>
      <c r="B46" s="12" t="s">
        <v>80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2">
        <f t="shared" si="3"/>
        <v>0</v>
      </c>
      <c r="I46" s="30" t="s">
        <v>16</v>
      </c>
      <c r="J46" s="2">
        <v>20</v>
      </c>
      <c r="K46" s="23">
        <v>25.639400000000002</v>
      </c>
      <c r="L46" s="23">
        <f t="shared" si="4"/>
        <v>512.78800000000001</v>
      </c>
    </row>
    <row r="47" spans="1:12" x14ac:dyDescent="0.2">
      <c r="A47" s="11" t="s">
        <v>82</v>
      </c>
      <c r="B47" s="12" t="s">
        <v>83</v>
      </c>
      <c r="C47" s="3">
        <v>0</v>
      </c>
      <c r="D47" s="3">
        <v>0</v>
      </c>
      <c r="E47" s="3">
        <v>0</v>
      </c>
      <c r="F47" s="3">
        <v>0.5</v>
      </c>
      <c r="G47" s="3">
        <v>0</v>
      </c>
      <c r="H47" s="2">
        <f t="shared" si="3"/>
        <v>0.5</v>
      </c>
      <c r="I47" s="30"/>
      <c r="J47" s="2">
        <f t="shared" si="2"/>
        <v>2</v>
      </c>
      <c r="K47" s="23">
        <v>19.077400000000001</v>
      </c>
      <c r="L47" s="23">
        <f t="shared" si="4"/>
        <v>38.154800000000002</v>
      </c>
    </row>
    <row r="48" spans="1:12" x14ac:dyDescent="0.2">
      <c r="A48" s="11" t="s">
        <v>84</v>
      </c>
      <c r="B48" s="12" t="s">
        <v>85</v>
      </c>
      <c r="C48" s="3">
        <v>0</v>
      </c>
      <c r="D48" s="3">
        <v>0</v>
      </c>
      <c r="E48" s="3">
        <v>0</v>
      </c>
      <c r="F48" s="3">
        <v>50</v>
      </c>
      <c r="G48" s="3">
        <v>12.5</v>
      </c>
      <c r="H48" s="2">
        <f t="shared" si="3"/>
        <v>62.5</v>
      </c>
      <c r="I48" s="30"/>
      <c r="J48" s="2">
        <f t="shared" si="2"/>
        <v>250</v>
      </c>
      <c r="K48" s="23">
        <v>0.244392</v>
      </c>
      <c r="L48" s="23">
        <f t="shared" si="4"/>
        <v>61.097999999999999</v>
      </c>
    </row>
    <row r="49" spans="1:12" x14ac:dyDescent="0.2">
      <c r="A49" s="11" t="s">
        <v>86</v>
      </c>
      <c r="B49" s="12" t="s">
        <v>85</v>
      </c>
      <c r="C49" s="3">
        <v>0</v>
      </c>
      <c r="D49" s="3">
        <v>0</v>
      </c>
      <c r="E49" s="3">
        <v>0</v>
      </c>
      <c r="F49" s="3">
        <v>100.00000000000001</v>
      </c>
      <c r="G49" s="3">
        <v>50.000000000000007</v>
      </c>
      <c r="H49" s="2">
        <f t="shared" si="3"/>
        <v>150.00000000000003</v>
      </c>
      <c r="I49" s="30"/>
      <c r="J49" s="2">
        <f t="shared" si="2"/>
        <v>600.00000000000011</v>
      </c>
      <c r="K49" s="23">
        <v>0.38191350000000002</v>
      </c>
      <c r="L49" s="23">
        <f t="shared" si="4"/>
        <v>229.14810000000006</v>
      </c>
    </row>
    <row r="50" spans="1:12" x14ac:dyDescent="0.2">
      <c r="A50" s="11" t="s">
        <v>87</v>
      </c>
      <c r="B50" s="12" t="s">
        <v>88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2">
        <f t="shared" si="3"/>
        <v>0</v>
      </c>
      <c r="I50" s="30" t="s">
        <v>16</v>
      </c>
      <c r="J50" s="2">
        <v>80</v>
      </c>
      <c r="K50" s="23">
        <v>1.1740200000000001</v>
      </c>
      <c r="L50" s="23">
        <f t="shared" si="4"/>
        <v>93.921600000000012</v>
      </c>
    </row>
    <row r="51" spans="1:12" x14ac:dyDescent="0.2">
      <c r="A51" s="11" t="s">
        <v>89</v>
      </c>
      <c r="B51" s="12" t="s">
        <v>90</v>
      </c>
      <c r="C51" s="3">
        <v>0</v>
      </c>
      <c r="D51" s="3">
        <v>0</v>
      </c>
      <c r="E51" s="3">
        <v>2</v>
      </c>
      <c r="F51" s="3">
        <v>1</v>
      </c>
      <c r="G51" s="3">
        <v>0.5</v>
      </c>
      <c r="H51" s="2">
        <f t="shared" si="3"/>
        <v>3.5</v>
      </c>
      <c r="I51" s="30"/>
      <c r="J51" s="2">
        <f t="shared" si="2"/>
        <v>14</v>
      </c>
      <c r="K51" s="23">
        <v>7.0346000000000011</v>
      </c>
      <c r="L51" s="23">
        <f t="shared" si="4"/>
        <v>98.484400000000022</v>
      </c>
    </row>
    <row r="52" spans="1:12" x14ac:dyDescent="0.2">
      <c r="A52" s="11" t="s">
        <v>91</v>
      </c>
      <c r="B52" s="12" t="s">
        <v>92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2">
        <f t="shared" si="3"/>
        <v>0</v>
      </c>
      <c r="I52" s="30" t="s">
        <v>16</v>
      </c>
      <c r="J52" s="2">
        <v>400</v>
      </c>
      <c r="K52" s="23">
        <v>0.120309</v>
      </c>
      <c r="L52" s="23">
        <f t="shared" si="4"/>
        <v>48.123599999999996</v>
      </c>
    </row>
    <row r="53" spans="1:12" x14ac:dyDescent="0.2">
      <c r="A53" s="11" t="s">
        <v>93</v>
      </c>
      <c r="B53" s="12" t="s">
        <v>94</v>
      </c>
      <c r="C53" s="3">
        <v>0</v>
      </c>
      <c r="D53" s="3">
        <v>0</v>
      </c>
      <c r="E53" s="3">
        <v>0</v>
      </c>
      <c r="F53" s="3">
        <v>200</v>
      </c>
      <c r="G53" s="3">
        <v>600</v>
      </c>
      <c r="H53" s="2">
        <f t="shared" si="3"/>
        <v>800</v>
      </c>
      <c r="I53" s="30"/>
      <c r="J53" s="2">
        <f t="shared" si="2"/>
        <v>3200</v>
      </c>
      <c r="K53" s="23">
        <v>0.12285900000000001</v>
      </c>
      <c r="L53" s="23">
        <f t="shared" si="4"/>
        <v>393.14880000000005</v>
      </c>
    </row>
    <row r="54" spans="1:12" x14ac:dyDescent="0.2">
      <c r="A54" s="11" t="s">
        <v>95</v>
      </c>
      <c r="B54" s="12" t="s">
        <v>96</v>
      </c>
      <c r="C54" s="3">
        <v>0</v>
      </c>
      <c r="D54" s="3">
        <v>0</v>
      </c>
      <c r="E54" s="3">
        <v>0</v>
      </c>
      <c r="F54" s="3">
        <v>50</v>
      </c>
      <c r="G54" s="3">
        <v>0</v>
      </c>
      <c r="H54" s="2">
        <f t="shared" si="3"/>
        <v>50</v>
      </c>
      <c r="I54" s="30"/>
      <c r="J54" s="2">
        <f t="shared" si="2"/>
        <v>200</v>
      </c>
      <c r="K54" s="23">
        <v>6.7320000000000005E-2</v>
      </c>
      <c r="L54" s="23">
        <f t="shared" si="4"/>
        <v>13.464</v>
      </c>
    </row>
    <row r="55" spans="1:12" x14ac:dyDescent="0.2">
      <c r="A55" s="11" t="s">
        <v>97</v>
      </c>
      <c r="B55" s="12" t="s">
        <v>98</v>
      </c>
      <c r="C55" s="3">
        <v>0</v>
      </c>
      <c r="D55" s="3">
        <v>0</v>
      </c>
      <c r="E55" s="3">
        <v>150</v>
      </c>
      <c r="F55" s="3">
        <v>50</v>
      </c>
      <c r="G55" s="3">
        <v>0</v>
      </c>
      <c r="H55" s="2">
        <f t="shared" si="3"/>
        <v>200</v>
      </c>
      <c r="I55" s="30"/>
      <c r="J55" s="2">
        <f t="shared" si="2"/>
        <v>800</v>
      </c>
      <c r="K55" s="23">
        <v>0.12020699999999999</v>
      </c>
      <c r="L55" s="23">
        <f t="shared" si="4"/>
        <v>96.165599999999998</v>
      </c>
    </row>
    <row r="56" spans="1:12" x14ac:dyDescent="0.2">
      <c r="A56" s="11" t="s">
        <v>99</v>
      </c>
      <c r="B56" s="12" t="s">
        <v>100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2">
        <f t="shared" si="3"/>
        <v>0</v>
      </c>
      <c r="I56" s="30" t="s">
        <v>16</v>
      </c>
      <c r="J56" s="2">
        <v>40</v>
      </c>
      <c r="K56" s="23">
        <v>5.7576778577075096</v>
      </c>
      <c r="L56" s="23">
        <f t="shared" si="4"/>
        <v>230.30711430830038</v>
      </c>
    </row>
    <row r="57" spans="1:12" x14ac:dyDescent="0.2">
      <c r="A57" s="11" t="s">
        <v>101</v>
      </c>
      <c r="B57" s="12" t="s">
        <v>102</v>
      </c>
      <c r="C57" s="3">
        <v>17.5</v>
      </c>
      <c r="D57" s="3">
        <v>15</v>
      </c>
      <c r="E57" s="3">
        <v>120</v>
      </c>
      <c r="F57" s="3">
        <v>135</v>
      </c>
      <c r="G57" s="3">
        <v>70</v>
      </c>
      <c r="H57" s="2">
        <f t="shared" si="3"/>
        <v>357.5</v>
      </c>
      <c r="I57" s="30"/>
      <c r="J57" s="2">
        <f t="shared" si="2"/>
        <v>1430</v>
      </c>
      <c r="K57" s="23">
        <v>0.90227499999999983</v>
      </c>
      <c r="L57" s="23">
        <f t="shared" si="4"/>
        <v>1290.2532499999998</v>
      </c>
    </row>
    <row r="58" spans="1:12" x14ac:dyDescent="0.2">
      <c r="A58" s="11" t="s">
        <v>103</v>
      </c>
      <c r="B58" s="12" t="s">
        <v>104</v>
      </c>
      <c r="C58" s="3">
        <v>0</v>
      </c>
      <c r="D58" s="3">
        <v>0</v>
      </c>
      <c r="E58" s="3">
        <v>0</v>
      </c>
      <c r="F58" s="3">
        <v>12.5</v>
      </c>
      <c r="G58" s="3">
        <v>0</v>
      </c>
      <c r="H58" s="2">
        <f t="shared" si="3"/>
        <v>12.5</v>
      </c>
      <c r="I58" s="30"/>
      <c r="J58" s="2">
        <f t="shared" si="2"/>
        <v>50</v>
      </c>
      <c r="K58" s="23">
        <v>1.5797760000000001</v>
      </c>
      <c r="L58" s="23">
        <f t="shared" si="4"/>
        <v>78.988799999999998</v>
      </c>
    </row>
    <row r="59" spans="1:12" x14ac:dyDescent="0.2">
      <c r="A59" s="11" t="s">
        <v>105</v>
      </c>
      <c r="B59" s="12" t="s">
        <v>104</v>
      </c>
      <c r="C59" s="3">
        <v>0</v>
      </c>
      <c r="D59" s="3">
        <v>0</v>
      </c>
      <c r="E59" s="3">
        <v>0</v>
      </c>
      <c r="F59" s="3">
        <v>112.5</v>
      </c>
      <c r="G59" s="3">
        <v>0</v>
      </c>
      <c r="H59" s="2">
        <f t="shared" si="3"/>
        <v>112.5</v>
      </c>
      <c r="I59" s="30"/>
      <c r="J59" s="2">
        <f t="shared" si="2"/>
        <v>450</v>
      </c>
      <c r="K59" s="23">
        <v>1.4947760000000001</v>
      </c>
      <c r="L59" s="23">
        <f t="shared" si="4"/>
        <v>672.64920000000006</v>
      </c>
    </row>
    <row r="60" spans="1:12" ht="12" customHeight="1" x14ac:dyDescent="0.2">
      <c r="A60" s="11" t="s">
        <v>106</v>
      </c>
      <c r="B60" s="15" t="s">
        <v>107</v>
      </c>
      <c r="C60" s="3">
        <v>0</v>
      </c>
      <c r="D60" s="3">
        <v>0</v>
      </c>
      <c r="E60" s="3">
        <v>22.5</v>
      </c>
      <c r="F60" s="3">
        <v>9.5</v>
      </c>
      <c r="G60" s="3">
        <v>5</v>
      </c>
      <c r="H60" s="2">
        <f t="shared" si="3"/>
        <v>37</v>
      </c>
      <c r="I60" s="30"/>
      <c r="J60" s="2">
        <f t="shared" si="2"/>
        <v>148</v>
      </c>
      <c r="K60" s="23">
        <v>1.6116000000000001</v>
      </c>
      <c r="L60" s="23">
        <f t="shared" si="4"/>
        <v>238.51680000000002</v>
      </c>
    </row>
    <row r="61" spans="1:12" ht="12" customHeight="1" x14ac:dyDescent="0.2">
      <c r="A61" s="11" t="s">
        <v>108</v>
      </c>
      <c r="B61" s="15" t="s">
        <v>107</v>
      </c>
      <c r="C61" s="3">
        <v>1</v>
      </c>
      <c r="D61" s="3">
        <v>0</v>
      </c>
      <c r="E61" s="3">
        <v>5</v>
      </c>
      <c r="F61" s="3">
        <v>10</v>
      </c>
      <c r="G61" s="3">
        <v>0</v>
      </c>
      <c r="H61" s="2">
        <f t="shared" si="3"/>
        <v>16</v>
      </c>
      <c r="I61" s="30"/>
      <c r="J61" s="2">
        <f t="shared" si="2"/>
        <v>64</v>
      </c>
      <c r="K61" s="23">
        <v>1.613</v>
      </c>
      <c r="L61" s="23">
        <f t="shared" si="4"/>
        <v>103.232</v>
      </c>
    </row>
    <row r="62" spans="1:12" ht="12" customHeight="1" x14ac:dyDescent="0.2">
      <c r="A62" s="11" t="s">
        <v>109</v>
      </c>
      <c r="B62" s="15" t="s">
        <v>107</v>
      </c>
      <c r="C62" s="3">
        <v>0.5</v>
      </c>
      <c r="D62" s="3">
        <v>0</v>
      </c>
      <c r="E62" s="3">
        <v>0</v>
      </c>
      <c r="F62" s="3">
        <v>10</v>
      </c>
      <c r="G62" s="3">
        <v>0</v>
      </c>
      <c r="H62" s="2">
        <f t="shared" si="3"/>
        <v>10.5</v>
      </c>
      <c r="I62" s="30"/>
      <c r="J62" s="2">
        <f t="shared" si="2"/>
        <v>42</v>
      </c>
      <c r="K62" s="23">
        <v>1.3090000000000002</v>
      </c>
      <c r="L62" s="23">
        <f t="shared" si="4"/>
        <v>54.978000000000009</v>
      </c>
    </row>
    <row r="63" spans="1:12" ht="12" customHeight="1" x14ac:dyDescent="0.2">
      <c r="A63" s="11" t="s">
        <v>110</v>
      </c>
      <c r="B63" s="15" t="s">
        <v>107</v>
      </c>
      <c r="C63" s="3">
        <v>0</v>
      </c>
      <c r="D63" s="3">
        <v>0</v>
      </c>
      <c r="E63" s="3">
        <v>15</v>
      </c>
      <c r="F63" s="3">
        <v>10</v>
      </c>
      <c r="G63" s="3">
        <v>5</v>
      </c>
      <c r="H63" s="2">
        <f t="shared" si="3"/>
        <v>30</v>
      </c>
      <c r="I63" s="30"/>
      <c r="J63" s="2">
        <f t="shared" si="2"/>
        <v>120</v>
      </c>
      <c r="K63" s="23">
        <v>0.55080000000000007</v>
      </c>
      <c r="L63" s="23">
        <f t="shared" si="4"/>
        <v>66.096000000000004</v>
      </c>
    </row>
    <row r="64" spans="1:12" ht="12" customHeight="1" x14ac:dyDescent="0.2">
      <c r="A64" s="11" t="s">
        <v>111</v>
      </c>
      <c r="B64" s="15" t="s">
        <v>107</v>
      </c>
      <c r="C64" s="3">
        <v>0</v>
      </c>
      <c r="D64" s="3">
        <v>0</v>
      </c>
      <c r="E64" s="3">
        <v>1.5</v>
      </c>
      <c r="F64" s="3">
        <v>0.5</v>
      </c>
      <c r="G64" s="3">
        <v>0</v>
      </c>
      <c r="H64" s="2">
        <f t="shared" si="3"/>
        <v>2</v>
      </c>
      <c r="I64" s="30"/>
      <c r="J64" s="2">
        <f t="shared" si="2"/>
        <v>8</v>
      </c>
      <c r="K64" s="23">
        <v>10.489000000000001</v>
      </c>
      <c r="L64" s="23">
        <f t="shared" si="4"/>
        <v>83.912000000000006</v>
      </c>
    </row>
    <row r="65" spans="1:12" x14ac:dyDescent="0.2">
      <c r="A65" s="11" t="s">
        <v>112</v>
      </c>
      <c r="B65" s="12" t="s">
        <v>47</v>
      </c>
      <c r="C65" s="3">
        <v>0</v>
      </c>
      <c r="D65" s="3">
        <v>0</v>
      </c>
      <c r="E65" s="3">
        <v>299.99999999999994</v>
      </c>
      <c r="F65" s="3">
        <v>699.99999999999989</v>
      </c>
      <c r="G65" s="3">
        <v>0</v>
      </c>
      <c r="H65" s="2">
        <f t="shared" si="3"/>
        <v>999.99999999999977</v>
      </c>
      <c r="I65" s="30"/>
      <c r="J65" s="2">
        <f t="shared" si="2"/>
        <v>3999.9999999999991</v>
      </c>
      <c r="K65" s="23">
        <v>4.8314000000000003E-2</v>
      </c>
      <c r="L65" s="23">
        <f t="shared" si="4"/>
        <v>193.25599999999997</v>
      </c>
    </row>
    <row r="66" spans="1:12" x14ac:dyDescent="0.2">
      <c r="A66" s="11" t="s">
        <v>113</v>
      </c>
      <c r="B66" s="12" t="s">
        <v>114</v>
      </c>
      <c r="C66" s="3">
        <v>6</v>
      </c>
      <c r="D66" s="3">
        <v>0</v>
      </c>
      <c r="E66" s="3">
        <v>18</v>
      </c>
      <c r="F66" s="3">
        <v>0</v>
      </c>
      <c r="G66" s="3">
        <v>0</v>
      </c>
      <c r="H66" s="2">
        <f t="shared" si="3"/>
        <v>24</v>
      </c>
      <c r="I66" s="30"/>
      <c r="J66" s="2">
        <f t="shared" si="2"/>
        <v>96</v>
      </c>
      <c r="K66" s="23">
        <v>0.55901666666666672</v>
      </c>
      <c r="L66" s="23">
        <f t="shared" si="4"/>
        <v>53.665600000000005</v>
      </c>
    </row>
    <row r="67" spans="1:12" x14ac:dyDescent="0.2">
      <c r="A67" s="11" t="s">
        <v>115</v>
      </c>
      <c r="B67" s="12" t="s">
        <v>114</v>
      </c>
      <c r="C67" s="3">
        <v>12</v>
      </c>
      <c r="D67" s="3">
        <v>0</v>
      </c>
      <c r="E67" s="3">
        <v>0</v>
      </c>
      <c r="F67" s="3">
        <v>18</v>
      </c>
      <c r="G67" s="3">
        <v>0</v>
      </c>
      <c r="H67" s="2">
        <f t="shared" ref="H67:H98" si="5">C67+D67+E67+F67+G67</f>
        <v>30</v>
      </c>
      <c r="I67" s="30"/>
      <c r="J67" s="2">
        <f t="shared" si="2"/>
        <v>120</v>
      </c>
      <c r="K67" s="23">
        <v>1.4985499999999998</v>
      </c>
      <c r="L67" s="23">
        <f t="shared" ref="L67:L98" si="6">J67*K67</f>
        <v>179.82599999999996</v>
      </c>
    </row>
    <row r="68" spans="1:12" x14ac:dyDescent="0.2">
      <c r="A68" s="11" t="s">
        <v>116</v>
      </c>
      <c r="B68" s="12" t="s">
        <v>114</v>
      </c>
      <c r="C68" s="3">
        <v>12</v>
      </c>
      <c r="D68" s="3">
        <v>0</v>
      </c>
      <c r="E68" s="3">
        <v>12</v>
      </c>
      <c r="F68" s="3">
        <v>72</v>
      </c>
      <c r="G68" s="3">
        <v>96</v>
      </c>
      <c r="H68" s="2">
        <f t="shared" si="5"/>
        <v>192</v>
      </c>
      <c r="I68" s="30"/>
      <c r="J68" s="2">
        <f t="shared" ref="J68:J131" si="7">H68*4</f>
        <v>768</v>
      </c>
      <c r="K68" s="23">
        <v>3.8394500000000003</v>
      </c>
      <c r="L68" s="23">
        <f t="shared" si="6"/>
        <v>2948.6976000000004</v>
      </c>
    </row>
    <row r="69" spans="1:12" x14ac:dyDescent="0.2">
      <c r="A69" s="11" t="s">
        <v>117</v>
      </c>
      <c r="B69" s="12" t="s">
        <v>114</v>
      </c>
      <c r="C69" s="3">
        <v>24</v>
      </c>
      <c r="D69" s="3">
        <v>0</v>
      </c>
      <c r="E69" s="3">
        <v>84</v>
      </c>
      <c r="F69" s="3">
        <v>18</v>
      </c>
      <c r="G69" s="3">
        <v>108</v>
      </c>
      <c r="H69" s="2">
        <f t="shared" si="5"/>
        <v>234</v>
      </c>
      <c r="I69" s="30"/>
      <c r="J69" s="2">
        <f t="shared" si="7"/>
        <v>936</v>
      </c>
      <c r="K69" s="23">
        <v>3.3884400000000006</v>
      </c>
      <c r="L69" s="23">
        <f t="shared" si="6"/>
        <v>3171.5798400000003</v>
      </c>
    </row>
    <row r="70" spans="1:12" x14ac:dyDescent="0.2">
      <c r="A70" s="11" t="s">
        <v>118</v>
      </c>
      <c r="B70" s="12" t="s">
        <v>114</v>
      </c>
      <c r="C70" s="3">
        <v>0</v>
      </c>
      <c r="D70" s="3">
        <v>0</v>
      </c>
      <c r="E70" s="3">
        <v>84</v>
      </c>
      <c r="F70" s="3">
        <v>30</v>
      </c>
      <c r="G70" s="3">
        <v>0</v>
      </c>
      <c r="H70" s="2">
        <f t="shared" si="5"/>
        <v>114</v>
      </c>
      <c r="I70" s="30"/>
      <c r="J70" s="2">
        <f t="shared" si="7"/>
        <v>456</v>
      </c>
      <c r="K70" s="24">
        <v>2.4675499999999997</v>
      </c>
      <c r="L70" s="23">
        <f t="shared" si="6"/>
        <v>1125.2027999999998</v>
      </c>
    </row>
    <row r="71" spans="1:12" x14ac:dyDescent="0.2">
      <c r="A71" s="11" t="s">
        <v>119</v>
      </c>
      <c r="B71" s="12" t="s">
        <v>120</v>
      </c>
      <c r="C71" s="3">
        <v>1.5</v>
      </c>
      <c r="D71" s="3">
        <v>3.5</v>
      </c>
      <c r="E71" s="3">
        <v>41</v>
      </c>
      <c r="F71" s="3">
        <v>10</v>
      </c>
      <c r="G71" s="3">
        <v>22.5</v>
      </c>
      <c r="H71" s="2">
        <f t="shared" si="5"/>
        <v>78.5</v>
      </c>
      <c r="I71" s="30"/>
      <c r="J71" s="2">
        <f t="shared" si="7"/>
        <v>314</v>
      </c>
      <c r="K71" s="23">
        <v>5.9840000000000009</v>
      </c>
      <c r="L71" s="23">
        <f t="shared" si="6"/>
        <v>1878.9760000000003</v>
      </c>
    </row>
    <row r="72" spans="1:12" x14ac:dyDescent="0.2">
      <c r="A72" s="11" t="s">
        <v>121</v>
      </c>
      <c r="B72" s="12" t="s">
        <v>122</v>
      </c>
      <c r="C72" s="3">
        <v>10</v>
      </c>
      <c r="D72" s="3">
        <v>0</v>
      </c>
      <c r="E72" s="3">
        <v>1.5</v>
      </c>
      <c r="F72" s="3">
        <v>50</v>
      </c>
      <c r="G72" s="3">
        <v>0</v>
      </c>
      <c r="H72" s="2">
        <f t="shared" si="5"/>
        <v>61.5</v>
      </c>
      <c r="I72" s="30"/>
      <c r="J72" s="2">
        <f t="shared" si="7"/>
        <v>246</v>
      </c>
      <c r="K72" s="23">
        <v>0.76976000000000011</v>
      </c>
      <c r="L72" s="23">
        <f t="shared" si="6"/>
        <v>189.36096000000003</v>
      </c>
    </row>
    <row r="73" spans="1:12" x14ac:dyDescent="0.2">
      <c r="A73" s="11" t="s">
        <v>123</v>
      </c>
      <c r="B73" s="12" t="s">
        <v>124</v>
      </c>
      <c r="C73" s="3">
        <v>0</v>
      </c>
      <c r="D73" s="3">
        <v>0</v>
      </c>
      <c r="E73" s="3">
        <v>0</v>
      </c>
      <c r="F73" s="3">
        <v>0.5</v>
      </c>
      <c r="G73" s="3">
        <v>0</v>
      </c>
      <c r="H73" s="2">
        <f t="shared" si="5"/>
        <v>0.5</v>
      </c>
      <c r="I73" s="30"/>
      <c r="J73" s="2">
        <f t="shared" si="7"/>
        <v>2</v>
      </c>
      <c r="K73" s="23">
        <v>2.8117999999999999</v>
      </c>
      <c r="L73" s="23">
        <f t="shared" si="6"/>
        <v>5.6235999999999997</v>
      </c>
    </row>
    <row r="74" spans="1:12" x14ac:dyDescent="0.2">
      <c r="A74" s="11" t="s">
        <v>125</v>
      </c>
      <c r="B74" s="12" t="s">
        <v>126</v>
      </c>
      <c r="C74" s="3">
        <v>1</v>
      </c>
      <c r="D74" s="3">
        <v>1.5</v>
      </c>
      <c r="E74" s="3">
        <v>5</v>
      </c>
      <c r="F74" s="3">
        <v>10</v>
      </c>
      <c r="G74" s="3">
        <v>5</v>
      </c>
      <c r="H74" s="2">
        <f t="shared" si="5"/>
        <v>22.5</v>
      </c>
      <c r="I74" s="30"/>
      <c r="J74" s="2">
        <f t="shared" si="7"/>
        <v>90</v>
      </c>
      <c r="K74" s="23">
        <v>5.9670000000000005</v>
      </c>
      <c r="L74" s="23">
        <f t="shared" si="6"/>
        <v>537.03000000000009</v>
      </c>
    </row>
    <row r="75" spans="1:12" x14ac:dyDescent="0.2">
      <c r="A75" s="11" t="s">
        <v>127</v>
      </c>
      <c r="B75" s="12" t="s">
        <v>128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2">
        <f t="shared" si="5"/>
        <v>0</v>
      </c>
      <c r="I75" s="30" t="s">
        <v>16</v>
      </c>
      <c r="J75" s="2">
        <v>20</v>
      </c>
      <c r="K75" s="23">
        <v>22.643999999999998</v>
      </c>
      <c r="L75" s="23">
        <f t="shared" si="6"/>
        <v>452.88</v>
      </c>
    </row>
    <row r="76" spans="1:12" x14ac:dyDescent="0.2">
      <c r="A76" s="11" t="s">
        <v>129</v>
      </c>
      <c r="B76" s="12" t="s">
        <v>130</v>
      </c>
      <c r="C76" s="3">
        <v>6</v>
      </c>
      <c r="D76" s="3">
        <v>0</v>
      </c>
      <c r="E76" s="3">
        <v>0</v>
      </c>
      <c r="F76" s="3">
        <v>0</v>
      </c>
      <c r="G76" s="3">
        <v>0</v>
      </c>
      <c r="H76" s="2">
        <f t="shared" si="5"/>
        <v>6</v>
      </c>
      <c r="I76" s="30"/>
      <c r="J76" s="2">
        <f t="shared" si="7"/>
        <v>24</v>
      </c>
      <c r="K76" s="23">
        <v>0.40420333333333336</v>
      </c>
      <c r="L76" s="23">
        <f t="shared" si="6"/>
        <v>9.7008800000000015</v>
      </c>
    </row>
    <row r="77" spans="1:12" x14ac:dyDescent="0.2">
      <c r="A77" s="11" t="s">
        <v>131</v>
      </c>
      <c r="B77" s="12" t="s">
        <v>130</v>
      </c>
      <c r="C77" s="3">
        <v>4</v>
      </c>
      <c r="D77" s="3">
        <v>15</v>
      </c>
      <c r="E77" s="3">
        <v>45</v>
      </c>
      <c r="F77" s="3">
        <v>0</v>
      </c>
      <c r="G77" s="3">
        <v>20</v>
      </c>
      <c r="H77" s="2">
        <f t="shared" si="5"/>
        <v>84</v>
      </c>
      <c r="I77" s="30"/>
      <c r="J77" s="2">
        <f t="shared" si="7"/>
        <v>336</v>
      </c>
      <c r="K77" s="23">
        <v>2.1139500000000004</v>
      </c>
      <c r="L77" s="23">
        <f t="shared" si="6"/>
        <v>710.2872000000001</v>
      </c>
    </row>
    <row r="78" spans="1:12" x14ac:dyDescent="0.2">
      <c r="A78" s="11" t="s">
        <v>132</v>
      </c>
      <c r="B78" s="12" t="s">
        <v>133</v>
      </c>
      <c r="C78" s="3">
        <v>18</v>
      </c>
      <c r="D78" s="3">
        <v>0</v>
      </c>
      <c r="E78" s="3">
        <v>31</v>
      </c>
      <c r="F78" s="3">
        <v>36</v>
      </c>
      <c r="G78" s="3">
        <v>0</v>
      </c>
      <c r="H78" s="2">
        <f t="shared" si="5"/>
        <v>85</v>
      </c>
      <c r="I78" s="30"/>
      <c r="J78" s="2">
        <f t="shared" si="7"/>
        <v>340</v>
      </c>
      <c r="K78" s="23">
        <v>1.2602666666666666</v>
      </c>
      <c r="L78" s="23">
        <f t="shared" si="6"/>
        <v>428.49066666666664</v>
      </c>
    </row>
    <row r="79" spans="1:12" x14ac:dyDescent="0.2">
      <c r="A79" s="11" t="s">
        <v>134</v>
      </c>
      <c r="B79" s="12" t="s">
        <v>135</v>
      </c>
      <c r="C79" s="3">
        <v>0</v>
      </c>
      <c r="D79" s="3">
        <v>0</v>
      </c>
      <c r="E79" s="3">
        <v>45</v>
      </c>
      <c r="F79" s="3">
        <v>33</v>
      </c>
      <c r="G79" s="3">
        <v>66</v>
      </c>
      <c r="H79" s="2">
        <f t="shared" si="5"/>
        <v>144</v>
      </c>
      <c r="I79" s="30"/>
      <c r="J79" s="2">
        <f t="shared" si="7"/>
        <v>576</v>
      </c>
      <c r="K79" s="23">
        <v>1.5005333333333333</v>
      </c>
      <c r="L79" s="23">
        <f t="shared" si="6"/>
        <v>864.30719999999997</v>
      </c>
    </row>
    <row r="80" spans="1:12" x14ac:dyDescent="0.2">
      <c r="A80" s="11" t="s">
        <v>136</v>
      </c>
      <c r="B80" s="12" t="s">
        <v>135</v>
      </c>
      <c r="C80" s="3">
        <v>1</v>
      </c>
      <c r="D80" s="3">
        <v>0</v>
      </c>
      <c r="E80" s="3">
        <v>6</v>
      </c>
      <c r="F80" s="3">
        <v>0</v>
      </c>
      <c r="G80" s="3">
        <v>0</v>
      </c>
      <c r="H80" s="2">
        <f t="shared" si="5"/>
        <v>7</v>
      </c>
      <c r="I80" s="30"/>
      <c r="J80" s="2">
        <f t="shared" si="7"/>
        <v>28</v>
      </c>
      <c r="K80" s="23">
        <v>2.9682000000000004</v>
      </c>
      <c r="L80" s="23">
        <f t="shared" si="6"/>
        <v>83.109600000000015</v>
      </c>
    </row>
    <row r="81" spans="1:12" x14ac:dyDescent="0.2">
      <c r="A81" s="11" t="s">
        <v>137</v>
      </c>
      <c r="B81" s="12" t="s">
        <v>135</v>
      </c>
      <c r="C81" s="3">
        <v>5</v>
      </c>
      <c r="D81" s="3">
        <v>0</v>
      </c>
      <c r="E81" s="3">
        <v>15</v>
      </c>
      <c r="F81" s="3">
        <v>20</v>
      </c>
      <c r="G81" s="3">
        <v>25</v>
      </c>
      <c r="H81" s="2">
        <f t="shared" si="5"/>
        <v>65</v>
      </c>
      <c r="I81" s="30"/>
      <c r="J81" s="2">
        <f t="shared" si="7"/>
        <v>260</v>
      </c>
      <c r="K81" s="23">
        <v>1.4173750000000001</v>
      </c>
      <c r="L81" s="23">
        <f t="shared" si="6"/>
        <v>368.51750000000004</v>
      </c>
    </row>
    <row r="82" spans="1:12" x14ac:dyDescent="0.2">
      <c r="A82" s="11" t="s">
        <v>138</v>
      </c>
      <c r="B82" s="12" t="s">
        <v>135</v>
      </c>
      <c r="C82" s="3">
        <v>0</v>
      </c>
      <c r="D82" s="3">
        <v>0</v>
      </c>
      <c r="E82" s="3">
        <v>1.5</v>
      </c>
      <c r="F82" s="3">
        <v>0</v>
      </c>
      <c r="G82" s="3">
        <v>0</v>
      </c>
      <c r="H82" s="2">
        <f t="shared" si="5"/>
        <v>1.5</v>
      </c>
      <c r="I82" s="30"/>
      <c r="J82" s="2">
        <f t="shared" si="7"/>
        <v>6</v>
      </c>
      <c r="K82" s="23">
        <v>14.831140000000001</v>
      </c>
      <c r="L82" s="23">
        <f t="shared" si="6"/>
        <v>88.986840000000001</v>
      </c>
    </row>
    <row r="83" spans="1:12" x14ac:dyDescent="0.2">
      <c r="A83" s="11" t="s">
        <v>139</v>
      </c>
      <c r="B83" s="12" t="s">
        <v>140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2">
        <f t="shared" si="5"/>
        <v>0</v>
      </c>
      <c r="I83" s="30" t="s">
        <v>16</v>
      </c>
      <c r="J83" s="2">
        <v>8</v>
      </c>
      <c r="K83" s="23">
        <v>25.962399999999999</v>
      </c>
      <c r="L83" s="23">
        <f t="shared" si="6"/>
        <v>207.69919999999999</v>
      </c>
    </row>
    <row r="84" spans="1:12" x14ac:dyDescent="0.2">
      <c r="A84" s="11" t="s">
        <v>141</v>
      </c>
      <c r="B84" s="12" t="s">
        <v>142</v>
      </c>
      <c r="C84" s="3">
        <v>4.5</v>
      </c>
      <c r="D84" s="3">
        <v>2.5</v>
      </c>
      <c r="E84" s="3">
        <v>10</v>
      </c>
      <c r="F84" s="3">
        <v>4</v>
      </c>
      <c r="G84" s="3">
        <v>0</v>
      </c>
      <c r="H84" s="2">
        <f t="shared" si="5"/>
        <v>21</v>
      </c>
      <c r="I84" s="30"/>
      <c r="J84" s="2">
        <f t="shared" si="7"/>
        <v>84</v>
      </c>
      <c r="K84" s="23">
        <v>15.677399999999999</v>
      </c>
      <c r="L84" s="23">
        <f t="shared" si="6"/>
        <v>1316.9015999999999</v>
      </c>
    </row>
    <row r="85" spans="1:12" x14ac:dyDescent="0.2">
      <c r="A85" s="11" t="s">
        <v>143</v>
      </c>
      <c r="B85" s="12" t="s">
        <v>144</v>
      </c>
      <c r="C85" s="3">
        <v>25</v>
      </c>
      <c r="D85" s="3">
        <v>0</v>
      </c>
      <c r="E85" s="3">
        <v>0</v>
      </c>
      <c r="F85" s="3">
        <v>0</v>
      </c>
      <c r="G85" s="3">
        <v>0</v>
      </c>
      <c r="H85" s="2">
        <f t="shared" si="5"/>
        <v>25</v>
      </c>
      <c r="I85" s="30"/>
      <c r="J85" s="2">
        <f t="shared" si="7"/>
        <v>100</v>
      </c>
      <c r="K85" s="23">
        <v>1.8461999999999998</v>
      </c>
      <c r="L85" s="23">
        <f t="shared" si="6"/>
        <v>184.61999999999998</v>
      </c>
    </row>
    <row r="86" spans="1:12" x14ac:dyDescent="0.2">
      <c r="A86" s="11" t="s">
        <v>145</v>
      </c>
      <c r="B86" s="12" t="s">
        <v>144</v>
      </c>
      <c r="C86" s="3">
        <v>6</v>
      </c>
      <c r="D86" s="3">
        <v>0</v>
      </c>
      <c r="E86" s="3">
        <v>0</v>
      </c>
      <c r="F86" s="3">
        <v>75</v>
      </c>
      <c r="G86" s="3">
        <v>0</v>
      </c>
      <c r="H86" s="2">
        <f t="shared" si="5"/>
        <v>81</v>
      </c>
      <c r="I86" s="30"/>
      <c r="J86" s="2">
        <f t="shared" si="7"/>
        <v>324</v>
      </c>
      <c r="K86" s="23">
        <v>1.7049300000000001</v>
      </c>
      <c r="L86" s="23">
        <f t="shared" si="6"/>
        <v>552.39732000000004</v>
      </c>
    </row>
    <row r="87" spans="1:12" x14ac:dyDescent="0.2">
      <c r="A87" s="11" t="s">
        <v>146</v>
      </c>
      <c r="B87" s="12" t="s">
        <v>147</v>
      </c>
      <c r="C87" s="3">
        <v>6</v>
      </c>
      <c r="D87" s="3">
        <v>6</v>
      </c>
      <c r="E87" s="3">
        <v>204</v>
      </c>
      <c r="F87" s="3">
        <v>0</v>
      </c>
      <c r="G87" s="3">
        <v>54</v>
      </c>
      <c r="H87" s="2">
        <f t="shared" si="5"/>
        <v>270</v>
      </c>
      <c r="I87" s="30"/>
      <c r="J87" s="2">
        <f t="shared" si="7"/>
        <v>1080</v>
      </c>
      <c r="K87" s="23">
        <v>1.5444</v>
      </c>
      <c r="L87" s="23">
        <f t="shared" si="6"/>
        <v>1667.952</v>
      </c>
    </row>
    <row r="88" spans="1:12" x14ac:dyDescent="0.2">
      <c r="A88" s="11" t="s">
        <v>148</v>
      </c>
      <c r="B88" s="12" t="s">
        <v>144</v>
      </c>
      <c r="C88" s="3">
        <v>18</v>
      </c>
      <c r="D88" s="3">
        <v>12</v>
      </c>
      <c r="E88" s="3">
        <v>307.5</v>
      </c>
      <c r="F88" s="3">
        <v>0</v>
      </c>
      <c r="G88" s="3">
        <v>0</v>
      </c>
      <c r="H88" s="2">
        <f t="shared" si="5"/>
        <v>337.5</v>
      </c>
      <c r="I88" s="30"/>
      <c r="J88" s="2">
        <f t="shared" si="7"/>
        <v>1350</v>
      </c>
      <c r="K88" s="23">
        <v>0.28410400000000002</v>
      </c>
      <c r="L88" s="23">
        <f t="shared" si="6"/>
        <v>383.54040000000003</v>
      </c>
    </row>
    <row r="89" spans="1:12" x14ac:dyDescent="0.2">
      <c r="A89" s="11" t="s">
        <v>149</v>
      </c>
      <c r="B89" s="12" t="s">
        <v>144</v>
      </c>
      <c r="C89" s="3">
        <v>18</v>
      </c>
      <c r="D89" s="3">
        <v>12</v>
      </c>
      <c r="E89" s="3">
        <v>360</v>
      </c>
      <c r="F89" s="3">
        <v>220</v>
      </c>
      <c r="G89" s="3">
        <v>0</v>
      </c>
      <c r="H89" s="2">
        <f t="shared" si="5"/>
        <v>610</v>
      </c>
      <c r="I89" s="13"/>
      <c r="J89" s="2">
        <f t="shared" si="7"/>
        <v>2440</v>
      </c>
      <c r="K89" s="23">
        <v>0.28410400000000002</v>
      </c>
      <c r="L89" s="23">
        <f t="shared" si="6"/>
        <v>693.21376000000009</v>
      </c>
    </row>
    <row r="90" spans="1:12" x14ac:dyDescent="0.2">
      <c r="A90" s="11" t="s">
        <v>150</v>
      </c>
      <c r="B90" s="12" t="s">
        <v>144</v>
      </c>
      <c r="C90" s="3">
        <v>6</v>
      </c>
      <c r="D90" s="3">
        <v>18</v>
      </c>
      <c r="E90" s="3">
        <v>165</v>
      </c>
      <c r="F90" s="3">
        <v>68</v>
      </c>
      <c r="G90" s="3">
        <v>30</v>
      </c>
      <c r="H90" s="2">
        <f t="shared" si="5"/>
        <v>287</v>
      </c>
      <c r="I90" s="30"/>
      <c r="J90" s="2">
        <f t="shared" si="7"/>
        <v>1148</v>
      </c>
      <c r="K90" s="23">
        <v>0.23990400000000001</v>
      </c>
      <c r="L90" s="23">
        <f t="shared" si="6"/>
        <v>275.40979199999998</v>
      </c>
    </row>
    <row r="91" spans="1:12" x14ac:dyDescent="0.2">
      <c r="A91" s="11" t="s">
        <v>151</v>
      </c>
      <c r="B91" s="12" t="s">
        <v>147</v>
      </c>
      <c r="C91" s="3">
        <v>2.5</v>
      </c>
      <c r="D91" s="3">
        <v>0</v>
      </c>
      <c r="E91" s="3">
        <v>130</v>
      </c>
      <c r="F91" s="3">
        <v>0</v>
      </c>
      <c r="G91" s="3">
        <v>0</v>
      </c>
      <c r="H91" s="2">
        <f t="shared" si="5"/>
        <v>132.5</v>
      </c>
      <c r="I91" s="30"/>
      <c r="J91" s="2">
        <f t="shared" si="7"/>
        <v>530</v>
      </c>
      <c r="K91" s="23">
        <v>1.7558166666666666</v>
      </c>
      <c r="L91" s="23">
        <f t="shared" si="6"/>
        <v>930.58283333333327</v>
      </c>
    </row>
    <row r="92" spans="1:12" x14ac:dyDescent="0.2">
      <c r="A92" s="11" t="s">
        <v>152</v>
      </c>
      <c r="B92" s="12" t="s">
        <v>153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2">
        <f t="shared" si="5"/>
        <v>0</v>
      </c>
      <c r="I92" s="30" t="s">
        <v>16</v>
      </c>
      <c r="J92" s="2">
        <v>8</v>
      </c>
      <c r="K92" s="23">
        <v>25.2484</v>
      </c>
      <c r="L92" s="23">
        <f t="shared" si="6"/>
        <v>201.9872</v>
      </c>
    </row>
    <row r="93" spans="1:12" x14ac:dyDescent="0.2">
      <c r="A93" s="11" t="s">
        <v>154</v>
      </c>
      <c r="B93" s="12" t="s">
        <v>155</v>
      </c>
      <c r="C93" s="3">
        <v>0</v>
      </c>
      <c r="D93" s="3">
        <v>0</v>
      </c>
      <c r="E93" s="3">
        <v>50</v>
      </c>
      <c r="F93" s="3">
        <v>0</v>
      </c>
      <c r="G93" s="3">
        <v>0</v>
      </c>
      <c r="H93" s="2">
        <f t="shared" si="5"/>
        <v>50</v>
      </c>
      <c r="I93" s="30"/>
      <c r="J93" s="2">
        <f t="shared" si="7"/>
        <v>200</v>
      </c>
      <c r="K93" s="23">
        <v>3.2401999999999997</v>
      </c>
      <c r="L93" s="23">
        <f t="shared" si="6"/>
        <v>648.04</v>
      </c>
    </row>
    <row r="94" spans="1:12" x14ac:dyDescent="0.2">
      <c r="A94" s="11" t="s">
        <v>156</v>
      </c>
      <c r="B94" s="12" t="s">
        <v>155</v>
      </c>
      <c r="C94" s="3">
        <v>0</v>
      </c>
      <c r="D94" s="3">
        <v>200</v>
      </c>
      <c r="E94" s="3">
        <v>60</v>
      </c>
      <c r="F94" s="3">
        <v>0</v>
      </c>
      <c r="G94" s="3">
        <v>20</v>
      </c>
      <c r="H94" s="2">
        <f t="shared" si="5"/>
        <v>280</v>
      </c>
      <c r="I94" s="30"/>
      <c r="J94" s="2">
        <f t="shared" si="7"/>
        <v>1120</v>
      </c>
      <c r="K94" s="23">
        <v>1.5313599999999998</v>
      </c>
      <c r="L94" s="23">
        <f t="shared" si="6"/>
        <v>1715.1231999999998</v>
      </c>
    </row>
    <row r="95" spans="1:12" x14ac:dyDescent="0.2">
      <c r="A95" s="11" t="s">
        <v>157</v>
      </c>
      <c r="B95" s="12" t="s">
        <v>155</v>
      </c>
      <c r="C95" s="3">
        <v>0</v>
      </c>
      <c r="D95" s="3">
        <v>0</v>
      </c>
      <c r="E95" s="3">
        <v>60</v>
      </c>
      <c r="F95" s="3">
        <v>0</v>
      </c>
      <c r="G95" s="3">
        <v>20</v>
      </c>
      <c r="H95" s="2">
        <f t="shared" si="5"/>
        <v>80</v>
      </c>
      <c r="I95" s="30"/>
      <c r="J95" s="2">
        <f t="shared" si="7"/>
        <v>320</v>
      </c>
      <c r="K95" s="23">
        <v>0.81345000000000001</v>
      </c>
      <c r="L95" s="23">
        <f t="shared" si="6"/>
        <v>260.30399999999997</v>
      </c>
    </row>
    <row r="96" spans="1:12" x14ac:dyDescent="0.2">
      <c r="A96" s="11" t="s">
        <v>158</v>
      </c>
      <c r="B96" s="12" t="s">
        <v>159</v>
      </c>
      <c r="C96" s="3">
        <v>0</v>
      </c>
      <c r="D96" s="3">
        <v>0</v>
      </c>
      <c r="E96" s="3">
        <v>0</v>
      </c>
      <c r="F96" s="3">
        <v>0</v>
      </c>
      <c r="G96" s="3">
        <v>300</v>
      </c>
      <c r="H96" s="2">
        <f t="shared" si="5"/>
        <v>300</v>
      </c>
      <c r="I96" s="30"/>
      <c r="J96" s="2">
        <f t="shared" si="7"/>
        <v>1200</v>
      </c>
      <c r="K96" s="23">
        <v>0.61043599999999998</v>
      </c>
      <c r="L96" s="23">
        <f t="shared" si="6"/>
        <v>732.52319999999997</v>
      </c>
    </row>
    <row r="97" spans="1:12" x14ac:dyDescent="0.2">
      <c r="A97" s="11" t="s">
        <v>160</v>
      </c>
      <c r="B97" s="12" t="s">
        <v>161</v>
      </c>
      <c r="C97" s="3">
        <v>0</v>
      </c>
      <c r="D97" s="3">
        <v>0</v>
      </c>
      <c r="E97" s="3">
        <v>0</v>
      </c>
      <c r="F97" s="3">
        <v>12.5</v>
      </c>
      <c r="G97" s="3">
        <v>0</v>
      </c>
      <c r="H97" s="2">
        <f t="shared" si="5"/>
        <v>12.5</v>
      </c>
      <c r="I97" s="30"/>
      <c r="J97" s="2">
        <f t="shared" si="7"/>
        <v>50</v>
      </c>
      <c r="K97" s="23">
        <v>2.5880799999999997</v>
      </c>
      <c r="L97" s="23">
        <f t="shared" si="6"/>
        <v>129.404</v>
      </c>
    </row>
    <row r="98" spans="1:12" x14ac:dyDescent="0.2">
      <c r="A98" s="11" t="s">
        <v>162</v>
      </c>
      <c r="B98" s="12" t="s">
        <v>163</v>
      </c>
      <c r="C98" s="3">
        <v>2</v>
      </c>
      <c r="D98" s="3">
        <v>0</v>
      </c>
      <c r="E98" s="3">
        <v>13</v>
      </c>
      <c r="F98" s="3">
        <v>12.5</v>
      </c>
      <c r="G98" s="3">
        <v>5</v>
      </c>
      <c r="H98" s="2">
        <f t="shared" si="5"/>
        <v>32.5</v>
      </c>
      <c r="I98" s="30"/>
      <c r="J98" s="2">
        <f t="shared" si="7"/>
        <v>130</v>
      </c>
      <c r="K98" s="23">
        <v>2.3051999999999997</v>
      </c>
      <c r="L98" s="23">
        <f t="shared" si="6"/>
        <v>299.67599999999999</v>
      </c>
    </row>
    <row r="99" spans="1:12" x14ac:dyDescent="0.2">
      <c r="A99" s="11" t="s">
        <v>164</v>
      </c>
      <c r="B99" s="12" t="s">
        <v>165</v>
      </c>
      <c r="C99" s="3">
        <v>1</v>
      </c>
      <c r="D99" s="3">
        <v>0</v>
      </c>
      <c r="E99" s="3">
        <v>22.5</v>
      </c>
      <c r="F99" s="3">
        <v>20</v>
      </c>
      <c r="G99" s="3">
        <v>15</v>
      </c>
      <c r="H99" s="2">
        <f t="shared" ref="H99:H130" si="8">C99+D99+E99+F99+G99</f>
        <v>58.5</v>
      </c>
      <c r="I99" s="30"/>
      <c r="J99" s="2">
        <f t="shared" si="7"/>
        <v>234</v>
      </c>
      <c r="K99" s="23">
        <v>2.0804999999999998</v>
      </c>
      <c r="L99" s="23">
        <f t="shared" ref="L99:L130" si="9">J99*K99</f>
        <v>486.83699999999993</v>
      </c>
    </row>
    <row r="100" spans="1:12" x14ac:dyDescent="0.2">
      <c r="A100" s="11" t="s">
        <v>166</v>
      </c>
      <c r="B100" s="12" t="s">
        <v>165</v>
      </c>
      <c r="C100" s="3">
        <v>20</v>
      </c>
      <c r="D100" s="3">
        <v>0</v>
      </c>
      <c r="E100" s="3">
        <v>125</v>
      </c>
      <c r="F100" s="3">
        <v>50</v>
      </c>
      <c r="G100" s="3">
        <v>65</v>
      </c>
      <c r="H100" s="2">
        <f t="shared" si="8"/>
        <v>260</v>
      </c>
      <c r="I100" s="30"/>
      <c r="J100" s="2">
        <f t="shared" si="7"/>
        <v>1040</v>
      </c>
      <c r="K100" s="23">
        <v>1.2301</v>
      </c>
      <c r="L100" s="23">
        <f t="shared" si="9"/>
        <v>1279.3039999999999</v>
      </c>
    </row>
    <row r="101" spans="1:12" x14ac:dyDescent="0.2">
      <c r="A101" s="11" t="s">
        <v>167</v>
      </c>
      <c r="B101" s="12" t="s">
        <v>168</v>
      </c>
      <c r="C101" s="3">
        <v>0</v>
      </c>
      <c r="D101" s="3">
        <v>0</v>
      </c>
      <c r="E101" s="3">
        <v>0</v>
      </c>
      <c r="F101" s="3">
        <v>20</v>
      </c>
      <c r="G101" s="3">
        <v>0</v>
      </c>
      <c r="H101" s="2">
        <f t="shared" si="8"/>
        <v>20</v>
      </c>
      <c r="I101" s="30"/>
      <c r="J101" s="2">
        <f t="shared" si="7"/>
        <v>80</v>
      </c>
      <c r="K101" s="23">
        <v>2.9818000000000002</v>
      </c>
      <c r="L101" s="23">
        <f t="shared" si="9"/>
        <v>238.54400000000001</v>
      </c>
    </row>
    <row r="102" spans="1:12" x14ac:dyDescent="0.2">
      <c r="A102" s="11" t="s">
        <v>169</v>
      </c>
      <c r="B102" s="12" t="s">
        <v>168</v>
      </c>
      <c r="C102" s="3">
        <v>0</v>
      </c>
      <c r="D102" s="3">
        <v>0</v>
      </c>
      <c r="E102" s="3">
        <v>25</v>
      </c>
      <c r="F102" s="3">
        <v>20</v>
      </c>
      <c r="G102" s="3">
        <v>0</v>
      </c>
      <c r="H102" s="2">
        <f t="shared" si="8"/>
        <v>45</v>
      </c>
      <c r="I102" s="30"/>
      <c r="J102" s="2">
        <f t="shared" si="7"/>
        <v>180</v>
      </c>
      <c r="K102" s="23">
        <v>4.8314000000000004</v>
      </c>
      <c r="L102" s="23">
        <f t="shared" si="9"/>
        <v>869.65200000000004</v>
      </c>
    </row>
    <row r="103" spans="1:12" x14ac:dyDescent="0.2">
      <c r="A103" s="11" t="s">
        <v>170</v>
      </c>
      <c r="B103" s="12" t="s">
        <v>49</v>
      </c>
      <c r="C103" s="3">
        <v>0</v>
      </c>
      <c r="D103" s="3">
        <v>2.5</v>
      </c>
      <c r="E103" s="3">
        <v>10</v>
      </c>
      <c r="F103" s="3">
        <v>6</v>
      </c>
      <c r="G103" s="3">
        <v>0</v>
      </c>
      <c r="H103" s="2">
        <f t="shared" si="8"/>
        <v>18.5</v>
      </c>
      <c r="I103" s="30"/>
      <c r="J103" s="2">
        <f t="shared" si="7"/>
        <v>74</v>
      </c>
      <c r="K103" s="23">
        <v>5.0591999999999997</v>
      </c>
      <c r="L103" s="23">
        <f t="shared" si="9"/>
        <v>374.38079999999997</v>
      </c>
    </row>
    <row r="104" spans="1:12" x14ac:dyDescent="0.2">
      <c r="A104" s="11" t="s">
        <v>171</v>
      </c>
      <c r="B104" s="12" t="s">
        <v>172</v>
      </c>
      <c r="C104" s="3">
        <v>0</v>
      </c>
      <c r="D104" s="3">
        <v>0</v>
      </c>
      <c r="E104" s="3">
        <v>50</v>
      </c>
      <c r="F104" s="3">
        <v>0</v>
      </c>
      <c r="G104" s="3">
        <v>27</v>
      </c>
      <c r="H104" s="2">
        <f t="shared" si="8"/>
        <v>77</v>
      </c>
      <c r="I104" s="30"/>
      <c r="J104" s="2">
        <f t="shared" si="7"/>
        <v>308</v>
      </c>
      <c r="K104" s="23">
        <v>3.383</v>
      </c>
      <c r="L104" s="23">
        <f t="shared" si="9"/>
        <v>1041.9639999999999</v>
      </c>
    </row>
    <row r="105" spans="1:12" x14ac:dyDescent="0.2">
      <c r="A105" s="11" t="s">
        <v>173</v>
      </c>
      <c r="B105" s="12" t="s">
        <v>172</v>
      </c>
      <c r="C105" s="3">
        <v>0</v>
      </c>
      <c r="D105" s="3">
        <v>0</v>
      </c>
      <c r="E105" s="3">
        <v>0</v>
      </c>
      <c r="F105" s="3">
        <v>0</v>
      </c>
      <c r="G105" s="3">
        <v>5</v>
      </c>
      <c r="H105" s="2">
        <f t="shared" si="8"/>
        <v>5</v>
      </c>
      <c r="I105" s="30"/>
      <c r="J105" s="2">
        <f t="shared" si="7"/>
        <v>20</v>
      </c>
      <c r="K105" s="23">
        <v>2.8220000000000005</v>
      </c>
      <c r="L105" s="23">
        <f t="shared" si="9"/>
        <v>56.440000000000012</v>
      </c>
    </row>
    <row r="106" spans="1:12" x14ac:dyDescent="0.2">
      <c r="A106" s="11" t="s">
        <v>174</v>
      </c>
      <c r="B106" s="12" t="s">
        <v>175</v>
      </c>
      <c r="C106" s="3">
        <v>0</v>
      </c>
      <c r="D106" s="3">
        <v>0</v>
      </c>
      <c r="E106" s="3">
        <v>5</v>
      </c>
      <c r="F106" s="3">
        <v>0</v>
      </c>
      <c r="G106" s="3">
        <v>0</v>
      </c>
      <c r="H106" s="2">
        <f t="shared" si="8"/>
        <v>5</v>
      </c>
      <c r="I106" s="30"/>
      <c r="J106" s="2">
        <f t="shared" si="7"/>
        <v>20</v>
      </c>
      <c r="K106" s="23">
        <v>11.4376</v>
      </c>
      <c r="L106" s="23">
        <f t="shared" si="9"/>
        <v>228.75200000000001</v>
      </c>
    </row>
    <row r="107" spans="1:12" x14ac:dyDescent="0.2">
      <c r="A107" s="11" t="s">
        <v>176</v>
      </c>
      <c r="B107" s="12" t="s">
        <v>177</v>
      </c>
      <c r="C107" s="3">
        <v>0</v>
      </c>
      <c r="D107" s="3">
        <v>0</v>
      </c>
      <c r="E107" s="3">
        <v>0</v>
      </c>
      <c r="F107" s="3">
        <v>20</v>
      </c>
      <c r="G107" s="3">
        <v>0</v>
      </c>
      <c r="H107" s="2">
        <f t="shared" si="8"/>
        <v>20</v>
      </c>
      <c r="I107" s="30"/>
      <c r="J107" s="2">
        <f t="shared" si="7"/>
        <v>80</v>
      </c>
      <c r="K107" s="23">
        <v>2.7774599999999996</v>
      </c>
      <c r="L107" s="23">
        <f t="shared" si="9"/>
        <v>222.19679999999997</v>
      </c>
    </row>
    <row r="108" spans="1:12" x14ac:dyDescent="0.2">
      <c r="A108" s="11" t="s">
        <v>178</v>
      </c>
      <c r="B108" s="12" t="s">
        <v>179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f t="shared" si="8"/>
        <v>0</v>
      </c>
      <c r="I108" s="30" t="s">
        <v>16</v>
      </c>
      <c r="J108" s="2">
        <v>4</v>
      </c>
      <c r="K108" s="23">
        <v>111.23099999999999</v>
      </c>
      <c r="L108" s="23">
        <f t="shared" si="9"/>
        <v>444.92399999999998</v>
      </c>
    </row>
    <row r="109" spans="1:12" x14ac:dyDescent="0.2">
      <c r="A109" s="11" t="s">
        <v>180</v>
      </c>
      <c r="B109" s="12" t="s">
        <v>181</v>
      </c>
      <c r="C109" s="2">
        <v>0</v>
      </c>
      <c r="D109" s="2">
        <v>0</v>
      </c>
      <c r="E109" s="2">
        <v>2.5</v>
      </c>
      <c r="F109" s="2">
        <v>0</v>
      </c>
      <c r="G109" s="2">
        <v>0</v>
      </c>
      <c r="H109" s="2">
        <f t="shared" si="8"/>
        <v>2.5</v>
      </c>
      <c r="I109" s="30"/>
      <c r="J109" s="2">
        <f t="shared" si="7"/>
        <v>10</v>
      </c>
      <c r="K109" s="23">
        <v>7.14</v>
      </c>
      <c r="L109" s="23">
        <f t="shared" si="9"/>
        <v>71.399999999999991</v>
      </c>
    </row>
    <row r="110" spans="1:12" x14ac:dyDescent="0.2">
      <c r="A110" s="11" t="s">
        <v>182</v>
      </c>
      <c r="B110" s="12" t="s">
        <v>80</v>
      </c>
      <c r="C110" s="2">
        <v>10.5</v>
      </c>
      <c r="D110" s="2">
        <v>12.5</v>
      </c>
      <c r="E110" s="2">
        <v>0</v>
      </c>
      <c r="F110" s="3">
        <v>52</v>
      </c>
      <c r="G110" s="3">
        <v>0</v>
      </c>
      <c r="H110" s="2">
        <f t="shared" si="8"/>
        <v>75</v>
      </c>
      <c r="I110" s="30"/>
      <c r="J110" s="2">
        <f t="shared" si="7"/>
        <v>300</v>
      </c>
      <c r="K110" s="23">
        <v>5.9534000000000002</v>
      </c>
      <c r="L110" s="23">
        <f t="shared" si="9"/>
        <v>1786.02</v>
      </c>
    </row>
    <row r="111" spans="1:12" x14ac:dyDescent="0.2">
      <c r="A111" s="11" t="s">
        <v>183</v>
      </c>
      <c r="B111" s="12" t="s">
        <v>184</v>
      </c>
      <c r="C111" s="2">
        <v>0</v>
      </c>
      <c r="D111" s="2">
        <v>0</v>
      </c>
      <c r="E111" s="2">
        <v>0</v>
      </c>
      <c r="F111" s="3">
        <v>0</v>
      </c>
      <c r="G111" s="3">
        <v>170</v>
      </c>
      <c r="H111" s="2">
        <f t="shared" si="8"/>
        <v>170</v>
      </c>
      <c r="I111" s="30"/>
      <c r="J111" s="2">
        <f t="shared" si="7"/>
        <v>680</v>
      </c>
      <c r="K111" s="23">
        <v>0.78197733333333352</v>
      </c>
      <c r="L111" s="23">
        <f t="shared" si="9"/>
        <v>531.74458666666681</v>
      </c>
    </row>
    <row r="112" spans="1:12" x14ac:dyDescent="0.2">
      <c r="A112" s="11" t="s">
        <v>185</v>
      </c>
      <c r="B112" s="12" t="s">
        <v>184</v>
      </c>
      <c r="C112" s="2">
        <v>0</v>
      </c>
      <c r="D112" s="2">
        <v>0</v>
      </c>
      <c r="E112" s="2">
        <v>10</v>
      </c>
      <c r="F112" s="3">
        <v>0</v>
      </c>
      <c r="G112" s="3">
        <v>145</v>
      </c>
      <c r="H112" s="2">
        <f t="shared" si="8"/>
        <v>155</v>
      </c>
      <c r="I112" s="30"/>
      <c r="J112" s="2">
        <f t="shared" si="7"/>
        <v>620</v>
      </c>
      <c r="K112" s="23">
        <v>0.40981333333333336</v>
      </c>
      <c r="L112" s="23">
        <f t="shared" si="9"/>
        <v>254.08426666666668</v>
      </c>
    </row>
    <row r="113" spans="1:12" x14ac:dyDescent="0.2">
      <c r="A113" s="11" t="s">
        <v>186</v>
      </c>
      <c r="B113" s="12" t="s">
        <v>184</v>
      </c>
      <c r="C113" s="2">
        <v>0</v>
      </c>
      <c r="D113" s="2">
        <v>0</v>
      </c>
      <c r="E113" s="2">
        <v>5</v>
      </c>
      <c r="F113" s="3">
        <v>0</v>
      </c>
      <c r="G113" s="3">
        <v>200</v>
      </c>
      <c r="H113" s="2">
        <f t="shared" si="8"/>
        <v>205</v>
      </c>
      <c r="I113" s="30"/>
      <c r="J113" s="2">
        <f t="shared" si="7"/>
        <v>820</v>
      </c>
      <c r="K113" s="23">
        <v>2.0364639999999996</v>
      </c>
      <c r="L113" s="23">
        <f t="shared" si="9"/>
        <v>1669.9004799999998</v>
      </c>
    </row>
    <row r="114" spans="1:12" ht="12" customHeight="1" x14ac:dyDescent="0.2">
      <c r="A114" s="16" t="s">
        <v>187</v>
      </c>
      <c r="B114" s="12" t="s">
        <v>188</v>
      </c>
      <c r="C114" s="2">
        <v>2.5</v>
      </c>
      <c r="D114" s="2">
        <v>0</v>
      </c>
      <c r="E114" s="2">
        <v>0</v>
      </c>
      <c r="F114" s="3">
        <v>0</v>
      </c>
      <c r="G114" s="3">
        <v>0</v>
      </c>
      <c r="H114" s="2">
        <f t="shared" si="8"/>
        <v>2.5</v>
      </c>
      <c r="I114" s="30"/>
      <c r="J114" s="2">
        <f t="shared" si="7"/>
        <v>10</v>
      </c>
      <c r="K114" s="23">
        <v>2.6880400000000004</v>
      </c>
      <c r="L114" s="23">
        <f t="shared" si="9"/>
        <v>26.880400000000005</v>
      </c>
    </row>
    <row r="115" spans="1:12" x14ac:dyDescent="0.2">
      <c r="A115" s="11" t="s">
        <v>189</v>
      </c>
      <c r="B115" s="12" t="s">
        <v>190</v>
      </c>
      <c r="C115" s="2">
        <v>0</v>
      </c>
      <c r="D115" s="2">
        <v>0</v>
      </c>
      <c r="E115" s="2">
        <v>0</v>
      </c>
      <c r="F115" s="3">
        <v>300</v>
      </c>
      <c r="G115" s="3">
        <v>0</v>
      </c>
      <c r="H115" s="2">
        <f t="shared" si="8"/>
        <v>300</v>
      </c>
      <c r="I115" s="30"/>
      <c r="J115" s="2">
        <f t="shared" si="7"/>
        <v>1200</v>
      </c>
      <c r="K115" s="23">
        <v>0.36839000000000005</v>
      </c>
      <c r="L115" s="23">
        <f t="shared" si="9"/>
        <v>442.06800000000004</v>
      </c>
    </row>
    <row r="116" spans="1:12" x14ac:dyDescent="0.2">
      <c r="A116" s="11" t="s">
        <v>191</v>
      </c>
      <c r="B116" s="12" t="s">
        <v>192</v>
      </c>
      <c r="C116" s="2">
        <v>0</v>
      </c>
      <c r="D116" s="2">
        <v>0</v>
      </c>
      <c r="E116" s="2">
        <v>0</v>
      </c>
      <c r="F116" s="3">
        <v>0</v>
      </c>
      <c r="G116" s="3">
        <v>0</v>
      </c>
      <c r="H116" s="2">
        <f t="shared" si="8"/>
        <v>0</v>
      </c>
      <c r="I116" s="30" t="s">
        <v>16</v>
      </c>
      <c r="J116" s="2">
        <v>2</v>
      </c>
      <c r="K116" s="23">
        <v>132.26339999999999</v>
      </c>
      <c r="L116" s="23">
        <f t="shared" si="9"/>
        <v>264.52679999999998</v>
      </c>
    </row>
    <row r="117" spans="1:12" x14ac:dyDescent="0.2">
      <c r="A117" s="11" t="s">
        <v>193</v>
      </c>
      <c r="B117" s="12" t="s">
        <v>194</v>
      </c>
      <c r="C117" s="2">
        <v>1</v>
      </c>
      <c r="D117" s="2">
        <v>0</v>
      </c>
      <c r="E117" s="2">
        <v>0</v>
      </c>
      <c r="F117" s="3">
        <v>0</v>
      </c>
      <c r="G117" s="3">
        <v>2.5</v>
      </c>
      <c r="H117" s="2">
        <f t="shared" si="8"/>
        <v>3.5</v>
      </c>
      <c r="I117" s="30"/>
      <c r="J117" s="2">
        <f t="shared" si="7"/>
        <v>14</v>
      </c>
      <c r="K117" s="23">
        <v>2.4241999999999999</v>
      </c>
      <c r="L117" s="23">
        <f t="shared" si="9"/>
        <v>33.938800000000001</v>
      </c>
    </row>
    <row r="118" spans="1:12" x14ac:dyDescent="0.2">
      <c r="A118" s="11" t="s">
        <v>195</v>
      </c>
      <c r="B118" s="12" t="s">
        <v>196</v>
      </c>
      <c r="C118" s="2">
        <v>0</v>
      </c>
      <c r="D118" s="2">
        <v>0</v>
      </c>
      <c r="E118" s="2">
        <v>0</v>
      </c>
      <c r="F118" s="3">
        <v>0</v>
      </c>
      <c r="G118" s="3">
        <v>0</v>
      </c>
      <c r="H118" s="2">
        <f t="shared" si="8"/>
        <v>0</v>
      </c>
      <c r="I118" s="30" t="s">
        <v>16</v>
      </c>
      <c r="J118" s="2">
        <v>20</v>
      </c>
      <c r="K118" s="23">
        <v>2.2202000000000002</v>
      </c>
      <c r="L118" s="23">
        <f t="shared" si="9"/>
        <v>44.404000000000003</v>
      </c>
    </row>
    <row r="119" spans="1:12" x14ac:dyDescent="0.2">
      <c r="A119" s="11" t="s">
        <v>197</v>
      </c>
      <c r="B119" s="12" t="s">
        <v>198</v>
      </c>
      <c r="C119" s="2">
        <v>0</v>
      </c>
      <c r="D119" s="2">
        <v>2.5</v>
      </c>
      <c r="E119" s="2">
        <v>0</v>
      </c>
      <c r="F119" s="3">
        <v>0</v>
      </c>
      <c r="G119" s="3">
        <v>0</v>
      </c>
      <c r="H119" s="2">
        <f t="shared" si="8"/>
        <v>2.5</v>
      </c>
      <c r="I119" s="30"/>
      <c r="J119" s="2">
        <f t="shared" si="7"/>
        <v>10</v>
      </c>
      <c r="K119" s="23">
        <v>1.7510000000000001</v>
      </c>
      <c r="L119" s="23">
        <f t="shared" si="9"/>
        <v>17.510000000000002</v>
      </c>
    </row>
    <row r="120" spans="1:12" x14ac:dyDescent="0.2">
      <c r="A120" s="11" t="s">
        <v>199</v>
      </c>
      <c r="B120" s="12" t="s">
        <v>200</v>
      </c>
      <c r="C120" s="2">
        <v>2.5</v>
      </c>
      <c r="D120" s="2">
        <v>0</v>
      </c>
      <c r="E120" s="2">
        <v>0</v>
      </c>
      <c r="F120" s="3">
        <v>0</v>
      </c>
      <c r="G120" s="3">
        <v>11</v>
      </c>
      <c r="H120" s="2">
        <f t="shared" si="8"/>
        <v>13.5</v>
      </c>
      <c r="I120" s="30"/>
      <c r="J120" s="2">
        <f t="shared" si="7"/>
        <v>54</v>
      </c>
      <c r="K120" s="23">
        <v>1.25851</v>
      </c>
      <c r="L120" s="23">
        <f t="shared" si="9"/>
        <v>67.959540000000004</v>
      </c>
    </row>
    <row r="121" spans="1:12" x14ac:dyDescent="0.2">
      <c r="A121" s="11" t="s">
        <v>201</v>
      </c>
      <c r="B121" s="12" t="s">
        <v>200</v>
      </c>
      <c r="C121" s="2">
        <v>0</v>
      </c>
      <c r="D121" s="2">
        <v>0</v>
      </c>
      <c r="E121" s="2">
        <v>23.5</v>
      </c>
      <c r="F121" s="3">
        <v>12.5</v>
      </c>
      <c r="G121" s="3">
        <v>0</v>
      </c>
      <c r="H121" s="2">
        <f t="shared" si="8"/>
        <v>36</v>
      </c>
      <c r="I121" s="30"/>
      <c r="J121" s="2">
        <f t="shared" si="7"/>
        <v>144</v>
      </c>
      <c r="K121" s="23">
        <v>1.0135399999999999</v>
      </c>
      <c r="L121" s="23">
        <f t="shared" si="9"/>
        <v>145.94975999999997</v>
      </c>
    </row>
    <row r="122" spans="1:12" x14ac:dyDescent="0.2">
      <c r="A122" s="11" t="s">
        <v>202</v>
      </c>
      <c r="B122" s="12" t="s">
        <v>203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f t="shared" si="8"/>
        <v>0</v>
      </c>
      <c r="I122" s="30" t="s">
        <v>16</v>
      </c>
      <c r="J122" s="2">
        <v>16</v>
      </c>
      <c r="K122" s="23">
        <v>7.0617999999999999</v>
      </c>
      <c r="L122" s="23">
        <f t="shared" si="9"/>
        <v>112.9888</v>
      </c>
    </row>
    <row r="123" spans="1:12" x14ac:dyDescent="0.2">
      <c r="A123" s="11" t="s">
        <v>204</v>
      </c>
      <c r="B123" s="12" t="s">
        <v>205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f t="shared" si="8"/>
        <v>0</v>
      </c>
      <c r="I123" s="30" t="s">
        <v>16</v>
      </c>
      <c r="J123" s="2">
        <v>4</v>
      </c>
      <c r="K123" s="23">
        <v>44.349599999999995</v>
      </c>
      <c r="L123" s="23">
        <f t="shared" si="9"/>
        <v>177.39839999999998</v>
      </c>
    </row>
    <row r="124" spans="1:12" x14ac:dyDescent="0.2">
      <c r="A124" s="11" t="s">
        <v>206</v>
      </c>
      <c r="B124" s="12" t="s">
        <v>207</v>
      </c>
      <c r="C124" s="2">
        <v>0</v>
      </c>
      <c r="D124" s="2">
        <v>0</v>
      </c>
      <c r="E124" s="2">
        <v>0</v>
      </c>
      <c r="F124" s="2">
        <v>1</v>
      </c>
      <c r="G124" s="2">
        <v>0</v>
      </c>
      <c r="H124" s="2">
        <f t="shared" si="8"/>
        <v>1</v>
      </c>
      <c r="I124" s="30"/>
      <c r="J124" s="2">
        <f t="shared" si="7"/>
        <v>4</v>
      </c>
      <c r="K124" s="23">
        <v>26.550600000000003</v>
      </c>
      <c r="L124" s="23">
        <f t="shared" si="9"/>
        <v>106.20240000000001</v>
      </c>
    </row>
    <row r="125" spans="1:12" x14ac:dyDescent="0.2">
      <c r="A125" s="17" t="s">
        <v>208</v>
      </c>
      <c r="B125" s="18" t="s">
        <v>209</v>
      </c>
      <c r="C125" s="2">
        <v>0</v>
      </c>
      <c r="D125" s="2">
        <v>0</v>
      </c>
      <c r="E125" s="2">
        <v>5</v>
      </c>
      <c r="F125" s="2">
        <v>10</v>
      </c>
      <c r="G125" s="2">
        <v>0</v>
      </c>
      <c r="H125" s="2">
        <f t="shared" si="8"/>
        <v>15</v>
      </c>
      <c r="I125" s="4"/>
      <c r="J125" s="2">
        <f t="shared" si="7"/>
        <v>60</v>
      </c>
      <c r="K125" s="23">
        <v>4.8925999999999998</v>
      </c>
      <c r="L125" s="23">
        <f t="shared" si="9"/>
        <v>293.55599999999998</v>
      </c>
    </row>
    <row r="126" spans="1:12" x14ac:dyDescent="0.2">
      <c r="A126" s="17" t="s">
        <v>210</v>
      </c>
      <c r="B126" s="19" t="s">
        <v>211</v>
      </c>
      <c r="C126" s="2">
        <v>2</v>
      </c>
      <c r="D126" s="2">
        <v>0</v>
      </c>
      <c r="E126" s="2">
        <v>0</v>
      </c>
      <c r="F126" s="2">
        <v>0</v>
      </c>
      <c r="G126" s="2">
        <v>0</v>
      </c>
      <c r="H126" s="2">
        <f t="shared" si="8"/>
        <v>2</v>
      </c>
      <c r="I126" s="31"/>
      <c r="J126" s="2">
        <f t="shared" si="7"/>
        <v>8</v>
      </c>
      <c r="K126" s="23">
        <v>9.2684000000000015</v>
      </c>
      <c r="L126" s="23">
        <f t="shared" si="9"/>
        <v>74.147200000000012</v>
      </c>
    </row>
    <row r="127" spans="1:12" x14ac:dyDescent="0.2">
      <c r="A127" s="20" t="s">
        <v>212</v>
      </c>
      <c r="B127" s="18" t="s">
        <v>211</v>
      </c>
      <c r="C127" s="2">
        <v>2</v>
      </c>
      <c r="D127" s="2">
        <v>0</v>
      </c>
      <c r="E127" s="2">
        <v>0</v>
      </c>
      <c r="F127" s="2">
        <v>0</v>
      </c>
      <c r="G127" s="2">
        <v>0</v>
      </c>
      <c r="H127" s="2">
        <f t="shared" si="8"/>
        <v>2</v>
      </c>
      <c r="I127" s="4"/>
      <c r="J127" s="2">
        <f t="shared" si="7"/>
        <v>8</v>
      </c>
      <c r="K127" s="24">
        <v>7.7792000000000012</v>
      </c>
      <c r="L127" s="23">
        <f t="shared" si="9"/>
        <v>62.23360000000001</v>
      </c>
    </row>
    <row r="128" spans="1:12" x14ac:dyDescent="0.2">
      <c r="A128" s="20" t="s">
        <v>213</v>
      </c>
      <c r="B128" s="12" t="s">
        <v>37</v>
      </c>
      <c r="C128" s="2">
        <v>1</v>
      </c>
      <c r="D128" s="2">
        <v>0</v>
      </c>
      <c r="E128" s="2">
        <v>0</v>
      </c>
      <c r="F128" s="2">
        <v>0</v>
      </c>
      <c r="G128" s="2">
        <v>0</v>
      </c>
      <c r="H128" s="2">
        <f t="shared" si="8"/>
        <v>1</v>
      </c>
      <c r="I128" s="30"/>
      <c r="J128" s="2">
        <f t="shared" si="7"/>
        <v>4</v>
      </c>
      <c r="K128" s="24">
        <v>11.675600000000001</v>
      </c>
      <c r="L128" s="23">
        <f t="shared" si="9"/>
        <v>46.702400000000004</v>
      </c>
    </row>
    <row r="129" spans="1:12" x14ac:dyDescent="0.2">
      <c r="A129" s="20" t="s">
        <v>214</v>
      </c>
      <c r="B129" s="12" t="s">
        <v>114</v>
      </c>
      <c r="C129" s="2">
        <v>6</v>
      </c>
      <c r="D129" s="2">
        <v>0</v>
      </c>
      <c r="E129" s="2">
        <v>0</v>
      </c>
      <c r="F129" s="2">
        <v>0</v>
      </c>
      <c r="G129" s="2">
        <v>0</v>
      </c>
      <c r="H129" s="2">
        <f t="shared" si="8"/>
        <v>6</v>
      </c>
      <c r="I129" s="30"/>
      <c r="J129" s="2">
        <f t="shared" si="7"/>
        <v>24</v>
      </c>
      <c r="K129" s="24">
        <v>1.9388499999999997</v>
      </c>
      <c r="L129" s="23">
        <f t="shared" si="9"/>
        <v>46.532399999999996</v>
      </c>
    </row>
    <row r="130" spans="1:12" x14ac:dyDescent="0.2">
      <c r="A130" s="20" t="s">
        <v>215</v>
      </c>
      <c r="B130" s="12" t="s">
        <v>102</v>
      </c>
      <c r="C130" s="2">
        <v>6</v>
      </c>
      <c r="D130" s="2">
        <v>0</v>
      </c>
      <c r="E130" s="2">
        <v>100</v>
      </c>
      <c r="F130" s="2">
        <v>0</v>
      </c>
      <c r="G130" s="2">
        <v>0</v>
      </c>
      <c r="H130" s="2">
        <f t="shared" si="8"/>
        <v>106</v>
      </c>
      <c r="I130" s="30"/>
      <c r="J130" s="2">
        <f t="shared" si="7"/>
        <v>424</v>
      </c>
      <c r="K130" s="24">
        <v>1.0021500000000001</v>
      </c>
      <c r="L130" s="23">
        <f t="shared" si="9"/>
        <v>424.91160000000002</v>
      </c>
    </row>
    <row r="131" spans="1:12" x14ac:dyDescent="0.2">
      <c r="A131" s="20" t="s">
        <v>216</v>
      </c>
      <c r="B131" s="12" t="s">
        <v>130</v>
      </c>
      <c r="C131" s="2">
        <v>2</v>
      </c>
      <c r="D131" s="2">
        <v>0</v>
      </c>
      <c r="E131" s="2">
        <v>0</v>
      </c>
      <c r="F131" s="2">
        <v>0</v>
      </c>
      <c r="G131" s="2">
        <v>0</v>
      </c>
      <c r="H131" s="2">
        <f t="shared" ref="H131:H162" si="10">C131+D131+E131+F131+G131</f>
        <v>2</v>
      </c>
      <c r="I131" s="30"/>
      <c r="J131" s="2">
        <f t="shared" si="7"/>
        <v>8</v>
      </c>
      <c r="K131" s="24">
        <v>6.139266666666666</v>
      </c>
      <c r="L131" s="23">
        <f t="shared" ref="L131:L162" si="11">J131*K131</f>
        <v>49.114133333333328</v>
      </c>
    </row>
    <row r="132" spans="1:12" x14ac:dyDescent="0.2">
      <c r="A132" s="11" t="s">
        <v>217</v>
      </c>
      <c r="B132" s="12" t="s">
        <v>218</v>
      </c>
      <c r="C132" s="2">
        <v>1</v>
      </c>
      <c r="D132" s="2">
        <v>0</v>
      </c>
      <c r="E132" s="2">
        <v>0</v>
      </c>
      <c r="F132" s="2">
        <v>0</v>
      </c>
      <c r="G132" s="2">
        <v>0</v>
      </c>
      <c r="H132" s="2">
        <f t="shared" si="10"/>
        <v>1</v>
      </c>
      <c r="I132" s="30"/>
      <c r="J132" s="2">
        <f t="shared" ref="J132:J175" si="12">H132*4</f>
        <v>4</v>
      </c>
      <c r="K132" s="24">
        <v>3.0532000000000004</v>
      </c>
      <c r="L132" s="23">
        <f t="shared" si="11"/>
        <v>12.212800000000001</v>
      </c>
    </row>
    <row r="133" spans="1:12" x14ac:dyDescent="0.2">
      <c r="A133" s="11" t="s">
        <v>219</v>
      </c>
      <c r="B133" s="12" t="s">
        <v>220</v>
      </c>
      <c r="C133" s="2">
        <v>4</v>
      </c>
      <c r="D133" s="2">
        <v>0</v>
      </c>
      <c r="E133" s="2">
        <v>0</v>
      </c>
      <c r="F133" s="2">
        <v>0</v>
      </c>
      <c r="G133" s="2">
        <v>0</v>
      </c>
      <c r="H133" s="2">
        <f t="shared" si="10"/>
        <v>4</v>
      </c>
      <c r="I133" s="30"/>
      <c r="J133" s="2">
        <f t="shared" si="12"/>
        <v>16</v>
      </c>
      <c r="K133" s="24">
        <v>1.7586499999999998</v>
      </c>
      <c r="L133" s="23">
        <f t="shared" si="11"/>
        <v>28.138399999999997</v>
      </c>
    </row>
    <row r="134" spans="1:12" x14ac:dyDescent="0.2">
      <c r="A134" s="11" t="s">
        <v>221</v>
      </c>
      <c r="B134" s="12" t="s">
        <v>168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f t="shared" si="10"/>
        <v>0</v>
      </c>
      <c r="I134" s="30" t="s">
        <v>16</v>
      </c>
      <c r="J134" s="2">
        <v>40</v>
      </c>
      <c r="K134" s="24">
        <v>2.5285800000000003</v>
      </c>
      <c r="L134" s="23">
        <f t="shared" si="11"/>
        <v>101.14320000000001</v>
      </c>
    </row>
    <row r="135" spans="1:12" x14ac:dyDescent="0.2">
      <c r="A135" s="11" t="s">
        <v>222</v>
      </c>
      <c r="B135" s="12" t="s">
        <v>223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f t="shared" si="10"/>
        <v>0</v>
      </c>
      <c r="I135" s="30" t="s">
        <v>16</v>
      </c>
      <c r="J135" s="2">
        <v>200</v>
      </c>
      <c r="K135" s="24">
        <v>8.4915000000000004E-2</v>
      </c>
      <c r="L135" s="23">
        <f t="shared" si="11"/>
        <v>16.983000000000001</v>
      </c>
    </row>
    <row r="136" spans="1:12" x14ac:dyDescent="0.2">
      <c r="A136" s="20" t="s">
        <v>224</v>
      </c>
      <c r="B136" s="12" t="s">
        <v>223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f t="shared" si="10"/>
        <v>0</v>
      </c>
      <c r="I136" s="30" t="s">
        <v>16</v>
      </c>
      <c r="J136" s="2">
        <v>200</v>
      </c>
      <c r="K136" s="24">
        <v>0.47509333333333337</v>
      </c>
      <c r="L136" s="23">
        <f t="shared" si="11"/>
        <v>95.018666666666675</v>
      </c>
    </row>
    <row r="137" spans="1:12" x14ac:dyDescent="0.2">
      <c r="A137" s="11" t="s">
        <v>225</v>
      </c>
      <c r="B137" s="12" t="s">
        <v>223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f t="shared" si="10"/>
        <v>0</v>
      </c>
      <c r="I137" s="30" t="s">
        <v>16</v>
      </c>
      <c r="J137" s="2">
        <v>200</v>
      </c>
      <c r="K137" s="24">
        <v>0.31433</v>
      </c>
      <c r="L137" s="23">
        <f t="shared" si="11"/>
        <v>62.866</v>
      </c>
    </row>
    <row r="138" spans="1:12" x14ac:dyDescent="0.2">
      <c r="A138" s="11" t="s">
        <v>226</v>
      </c>
      <c r="B138" s="12" t="s">
        <v>227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f t="shared" si="10"/>
        <v>0</v>
      </c>
      <c r="I138" s="30" t="s">
        <v>16</v>
      </c>
      <c r="J138" s="2">
        <v>200</v>
      </c>
      <c r="K138" s="24">
        <v>5.85616</v>
      </c>
      <c r="L138" s="23">
        <f t="shared" si="11"/>
        <v>1171.232</v>
      </c>
    </row>
    <row r="139" spans="1:12" x14ac:dyDescent="0.2">
      <c r="A139" s="11" t="s">
        <v>228</v>
      </c>
      <c r="B139" s="12" t="s">
        <v>229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f t="shared" si="10"/>
        <v>0</v>
      </c>
      <c r="I139" s="30" t="s">
        <v>16</v>
      </c>
      <c r="J139" s="2">
        <v>40</v>
      </c>
      <c r="K139" s="24">
        <v>6.5004600000000003</v>
      </c>
      <c r="L139" s="23">
        <f t="shared" si="11"/>
        <v>260.01840000000004</v>
      </c>
    </row>
    <row r="140" spans="1:12" x14ac:dyDescent="0.2">
      <c r="A140" s="11" t="s">
        <v>230</v>
      </c>
      <c r="B140" s="12" t="s">
        <v>231</v>
      </c>
      <c r="C140" s="2">
        <v>2</v>
      </c>
      <c r="D140" s="2">
        <v>0</v>
      </c>
      <c r="E140" s="2">
        <v>0</v>
      </c>
      <c r="F140" s="2">
        <v>0</v>
      </c>
      <c r="G140" s="2">
        <v>0</v>
      </c>
      <c r="H140" s="2">
        <f t="shared" si="10"/>
        <v>2</v>
      </c>
      <c r="I140" s="30"/>
      <c r="J140" s="2">
        <f t="shared" si="12"/>
        <v>8</v>
      </c>
      <c r="K140" s="24">
        <v>4.1446000000000005</v>
      </c>
      <c r="L140" s="23">
        <f t="shared" si="11"/>
        <v>33.156800000000004</v>
      </c>
    </row>
    <row r="141" spans="1:12" x14ac:dyDescent="0.2">
      <c r="A141" s="11" t="s">
        <v>232</v>
      </c>
      <c r="B141" s="12" t="s">
        <v>231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f t="shared" si="10"/>
        <v>0</v>
      </c>
      <c r="I141" s="30" t="s">
        <v>16</v>
      </c>
      <c r="J141" s="2">
        <f>20*4</f>
        <v>80</v>
      </c>
      <c r="K141" s="24">
        <v>8.2824000000000009</v>
      </c>
      <c r="L141" s="23">
        <f t="shared" si="11"/>
        <v>662.5920000000001</v>
      </c>
    </row>
    <row r="142" spans="1:12" x14ac:dyDescent="0.2">
      <c r="A142" s="11" t="s">
        <v>233</v>
      </c>
      <c r="B142" s="12" t="s">
        <v>100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f t="shared" si="10"/>
        <v>0</v>
      </c>
      <c r="I142" s="30" t="s">
        <v>16</v>
      </c>
      <c r="J142" s="2">
        <v>20</v>
      </c>
      <c r="K142" s="24">
        <v>19.275733333333335</v>
      </c>
      <c r="L142" s="23">
        <f t="shared" si="11"/>
        <v>385.5146666666667</v>
      </c>
    </row>
    <row r="143" spans="1:12" x14ac:dyDescent="0.2">
      <c r="A143" s="11" t="s">
        <v>234</v>
      </c>
      <c r="B143" s="12" t="s">
        <v>235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f t="shared" si="10"/>
        <v>0</v>
      </c>
      <c r="I143" s="30" t="s">
        <v>16</v>
      </c>
      <c r="J143" s="2">
        <v>80</v>
      </c>
      <c r="K143" s="24">
        <v>2.5611633333333335</v>
      </c>
      <c r="L143" s="23">
        <f t="shared" si="11"/>
        <v>204.89306666666667</v>
      </c>
    </row>
    <row r="144" spans="1:12" x14ac:dyDescent="0.2">
      <c r="A144" s="11" t="s">
        <v>236</v>
      </c>
      <c r="B144" s="12" t="s">
        <v>237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f t="shared" si="10"/>
        <v>0</v>
      </c>
      <c r="I144" s="14" t="s">
        <v>16</v>
      </c>
      <c r="J144" s="2">
        <v>200</v>
      </c>
      <c r="K144" s="24">
        <v>2.9784000000000002</v>
      </c>
      <c r="L144" s="23">
        <f t="shared" si="11"/>
        <v>595.68000000000006</v>
      </c>
    </row>
    <row r="145" spans="1:12" x14ac:dyDescent="0.2">
      <c r="A145" s="11" t="s">
        <v>238</v>
      </c>
      <c r="B145" s="12" t="s">
        <v>23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f t="shared" si="10"/>
        <v>0</v>
      </c>
      <c r="I145" s="30" t="s">
        <v>16</v>
      </c>
      <c r="J145" s="3">
        <v>400</v>
      </c>
      <c r="K145" s="34">
        <v>1.3342506666666669</v>
      </c>
      <c r="L145" s="23">
        <f t="shared" si="11"/>
        <v>533.70026666666672</v>
      </c>
    </row>
    <row r="146" spans="1:12" x14ac:dyDescent="0.2">
      <c r="A146" s="11" t="s">
        <v>239</v>
      </c>
      <c r="B146" s="12" t="s">
        <v>240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f t="shared" si="10"/>
        <v>0</v>
      </c>
      <c r="I146" s="30" t="s">
        <v>16</v>
      </c>
      <c r="J146" s="3">
        <v>8</v>
      </c>
      <c r="K146" s="34">
        <v>85.78540000000001</v>
      </c>
      <c r="L146" s="23">
        <f t="shared" si="11"/>
        <v>686.28320000000008</v>
      </c>
    </row>
    <row r="147" spans="1:12" x14ac:dyDescent="0.2">
      <c r="A147" s="11" t="s">
        <v>241</v>
      </c>
      <c r="B147" s="12" t="s">
        <v>130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f t="shared" si="10"/>
        <v>0</v>
      </c>
      <c r="I147" s="30" t="s">
        <v>16</v>
      </c>
      <c r="J147" s="3">
        <v>120</v>
      </c>
      <c r="K147" s="34">
        <v>1.36374</v>
      </c>
      <c r="L147" s="23">
        <f t="shared" si="11"/>
        <v>163.64879999999999</v>
      </c>
    </row>
    <row r="148" spans="1:12" x14ac:dyDescent="0.2">
      <c r="A148" s="11" t="s">
        <v>242</v>
      </c>
      <c r="B148" s="12" t="s">
        <v>243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f t="shared" si="10"/>
        <v>0</v>
      </c>
      <c r="I148" s="30" t="s">
        <v>16</v>
      </c>
      <c r="J148" s="3">
        <v>8</v>
      </c>
      <c r="K148" s="34">
        <v>13.875400000000001</v>
      </c>
      <c r="L148" s="23">
        <f t="shared" si="11"/>
        <v>111.00320000000001</v>
      </c>
    </row>
    <row r="149" spans="1:12" x14ac:dyDescent="0.2">
      <c r="A149" s="11" t="s">
        <v>244</v>
      </c>
      <c r="B149" s="12" t="s">
        <v>37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f t="shared" si="10"/>
        <v>0</v>
      </c>
      <c r="I149" s="30" t="s">
        <v>16</v>
      </c>
      <c r="J149" s="3">
        <v>40</v>
      </c>
      <c r="K149" s="34">
        <v>15.041599999999997</v>
      </c>
      <c r="L149" s="23">
        <f t="shared" si="11"/>
        <v>601.66399999999987</v>
      </c>
    </row>
    <row r="150" spans="1:12" x14ac:dyDescent="0.2">
      <c r="A150" s="11" t="s">
        <v>245</v>
      </c>
      <c r="B150" s="12" t="s">
        <v>37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f t="shared" si="10"/>
        <v>0</v>
      </c>
      <c r="I150" s="30" t="s">
        <v>16</v>
      </c>
      <c r="J150" s="2">
        <v>40</v>
      </c>
      <c r="K150" s="24">
        <v>15.041599999999997</v>
      </c>
      <c r="L150" s="23">
        <f t="shared" si="11"/>
        <v>601.66399999999987</v>
      </c>
    </row>
    <row r="151" spans="1:12" x14ac:dyDescent="0.2">
      <c r="A151" s="11" t="s">
        <v>246</v>
      </c>
      <c r="B151" s="12" t="s">
        <v>247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f t="shared" si="10"/>
        <v>0</v>
      </c>
      <c r="I151" s="30" t="s">
        <v>16</v>
      </c>
      <c r="J151" s="2">
        <v>40</v>
      </c>
      <c r="K151" s="24">
        <v>3.0341599999999995</v>
      </c>
      <c r="L151" s="23">
        <f t="shared" si="11"/>
        <v>121.36639999999998</v>
      </c>
    </row>
    <row r="152" spans="1:12" x14ac:dyDescent="0.2">
      <c r="A152" s="11" t="s">
        <v>248</v>
      </c>
      <c r="B152" s="12" t="s">
        <v>175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f t="shared" si="10"/>
        <v>0</v>
      </c>
      <c r="I152" s="30" t="s">
        <v>16</v>
      </c>
      <c r="J152" s="2">
        <v>40</v>
      </c>
      <c r="K152" s="24">
        <v>4.3757999999999999</v>
      </c>
      <c r="L152" s="23">
        <f t="shared" si="11"/>
        <v>175.03199999999998</v>
      </c>
    </row>
    <row r="153" spans="1:12" x14ac:dyDescent="0.2">
      <c r="A153" s="11" t="s">
        <v>249</v>
      </c>
      <c r="B153" s="12" t="s">
        <v>250</v>
      </c>
      <c r="C153" s="2">
        <v>1</v>
      </c>
      <c r="D153" s="2">
        <v>0</v>
      </c>
      <c r="E153" s="2">
        <v>0</v>
      </c>
      <c r="F153" s="2">
        <v>0</v>
      </c>
      <c r="G153" s="2">
        <v>0</v>
      </c>
      <c r="H153" s="2">
        <f t="shared" si="10"/>
        <v>1</v>
      </c>
      <c r="I153" s="30"/>
      <c r="J153" s="2">
        <f t="shared" si="12"/>
        <v>4</v>
      </c>
      <c r="K153" s="24">
        <v>3.7524666666666668</v>
      </c>
      <c r="L153" s="23">
        <f t="shared" si="11"/>
        <v>15.009866666666667</v>
      </c>
    </row>
    <row r="154" spans="1:12" x14ac:dyDescent="0.2">
      <c r="A154" s="11" t="s">
        <v>251</v>
      </c>
      <c r="B154" s="12" t="s">
        <v>252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f t="shared" si="10"/>
        <v>0</v>
      </c>
      <c r="I154" s="30" t="s">
        <v>16</v>
      </c>
      <c r="J154" s="2">
        <v>8</v>
      </c>
      <c r="K154" s="24">
        <v>96.594000000000008</v>
      </c>
      <c r="L154" s="23">
        <f t="shared" si="11"/>
        <v>772.75200000000007</v>
      </c>
    </row>
    <row r="155" spans="1:12" x14ac:dyDescent="0.2">
      <c r="A155" s="11" t="s">
        <v>253</v>
      </c>
      <c r="B155" s="12" t="s">
        <v>37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f t="shared" si="10"/>
        <v>0</v>
      </c>
      <c r="I155" s="30" t="s">
        <v>16</v>
      </c>
      <c r="J155" s="2">
        <v>200</v>
      </c>
      <c r="K155" s="24">
        <v>12.9574</v>
      </c>
      <c r="L155" s="23">
        <f t="shared" si="11"/>
        <v>2591.48</v>
      </c>
    </row>
    <row r="156" spans="1:12" x14ac:dyDescent="0.2">
      <c r="A156" s="11" t="s">
        <v>254</v>
      </c>
      <c r="B156" s="12" t="s">
        <v>37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f t="shared" si="10"/>
        <v>0</v>
      </c>
      <c r="I156" s="30" t="s">
        <v>16</v>
      </c>
      <c r="J156" s="2">
        <v>200</v>
      </c>
      <c r="K156" s="24">
        <v>16.442400000000003</v>
      </c>
      <c r="L156" s="23">
        <f t="shared" si="11"/>
        <v>3288.4800000000005</v>
      </c>
    </row>
    <row r="157" spans="1:12" x14ac:dyDescent="0.2">
      <c r="A157" s="11" t="s">
        <v>255</v>
      </c>
      <c r="B157" s="12" t="s">
        <v>114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f t="shared" si="10"/>
        <v>0</v>
      </c>
      <c r="I157" s="30" t="s">
        <v>16</v>
      </c>
      <c r="J157" s="2">
        <v>600</v>
      </c>
      <c r="K157" s="24">
        <v>2.3465666666666669</v>
      </c>
      <c r="L157" s="23">
        <f t="shared" si="11"/>
        <v>1407.94</v>
      </c>
    </row>
    <row r="158" spans="1:12" x14ac:dyDescent="0.2">
      <c r="A158" s="11" t="s">
        <v>256</v>
      </c>
      <c r="B158" s="12" t="s">
        <v>257</v>
      </c>
      <c r="C158" s="2">
        <v>3</v>
      </c>
      <c r="D158" s="2">
        <v>0</v>
      </c>
      <c r="E158" s="2">
        <v>0</v>
      </c>
      <c r="F158" s="2">
        <v>0</v>
      </c>
      <c r="G158" s="2">
        <v>0</v>
      </c>
      <c r="H158" s="2">
        <f t="shared" si="10"/>
        <v>3</v>
      </c>
      <c r="I158" s="30"/>
      <c r="J158" s="2">
        <f t="shared" si="12"/>
        <v>12</v>
      </c>
      <c r="K158" s="24">
        <v>0.70459333333333318</v>
      </c>
      <c r="L158" s="23">
        <f t="shared" si="11"/>
        <v>8.4551199999999973</v>
      </c>
    </row>
    <row r="159" spans="1:12" x14ac:dyDescent="0.2">
      <c r="A159" s="11" t="s">
        <v>258</v>
      </c>
      <c r="B159" s="12" t="s">
        <v>259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f t="shared" si="10"/>
        <v>0</v>
      </c>
      <c r="I159" s="30" t="s">
        <v>16</v>
      </c>
      <c r="J159" s="2">
        <v>20</v>
      </c>
      <c r="K159" s="24">
        <v>45.798000000000002</v>
      </c>
      <c r="L159" s="23">
        <f t="shared" si="11"/>
        <v>915.96</v>
      </c>
    </row>
    <row r="160" spans="1:12" x14ac:dyDescent="0.2">
      <c r="A160" s="11" t="s">
        <v>260</v>
      </c>
      <c r="B160" s="12" t="s">
        <v>80</v>
      </c>
      <c r="C160" s="2">
        <v>0</v>
      </c>
      <c r="D160" s="2">
        <v>0</v>
      </c>
      <c r="E160" s="2">
        <v>0</v>
      </c>
      <c r="F160" s="2">
        <v>0</v>
      </c>
      <c r="G160" s="2">
        <v>2.5</v>
      </c>
      <c r="H160" s="2">
        <f t="shared" si="10"/>
        <v>2.5</v>
      </c>
      <c r="I160" s="30"/>
      <c r="J160" s="2">
        <f t="shared" si="12"/>
        <v>10</v>
      </c>
      <c r="K160" s="24">
        <v>15.840600000000002</v>
      </c>
      <c r="L160" s="23">
        <f t="shared" si="11"/>
        <v>158.40600000000001</v>
      </c>
    </row>
    <row r="161" spans="1:12" x14ac:dyDescent="0.2">
      <c r="A161" s="11" t="s">
        <v>261</v>
      </c>
      <c r="B161" s="12" t="s">
        <v>262</v>
      </c>
      <c r="C161" s="2">
        <v>1</v>
      </c>
      <c r="D161" s="2">
        <v>0</v>
      </c>
      <c r="E161" s="2">
        <v>0</v>
      </c>
      <c r="F161" s="2">
        <v>0</v>
      </c>
      <c r="G161" s="2">
        <v>2.5</v>
      </c>
      <c r="H161" s="2">
        <f t="shared" si="10"/>
        <v>3.5</v>
      </c>
      <c r="I161" s="30"/>
      <c r="J161" s="2">
        <f t="shared" si="12"/>
        <v>14</v>
      </c>
      <c r="K161" s="24">
        <v>6.6945999999999994</v>
      </c>
      <c r="L161" s="23">
        <f t="shared" si="11"/>
        <v>93.724399999999989</v>
      </c>
    </row>
    <row r="162" spans="1:12" x14ac:dyDescent="0.2">
      <c r="A162" s="11" t="s">
        <v>263</v>
      </c>
      <c r="B162" s="12" t="s">
        <v>264</v>
      </c>
      <c r="C162" s="2">
        <v>1</v>
      </c>
      <c r="D162" s="2">
        <v>0</v>
      </c>
      <c r="E162" s="2">
        <v>0</v>
      </c>
      <c r="F162" s="2">
        <v>0</v>
      </c>
      <c r="G162" s="2">
        <v>3</v>
      </c>
      <c r="H162" s="2">
        <f t="shared" si="10"/>
        <v>4</v>
      </c>
      <c r="I162" s="30"/>
      <c r="J162" s="2">
        <f t="shared" si="12"/>
        <v>16</v>
      </c>
      <c r="K162" s="24">
        <v>3.28525</v>
      </c>
      <c r="L162" s="23">
        <f t="shared" si="11"/>
        <v>52.564</v>
      </c>
    </row>
    <row r="163" spans="1:12" x14ac:dyDescent="0.2">
      <c r="A163" s="11" t="s">
        <v>265</v>
      </c>
      <c r="B163" s="12" t="s">
        <v>264</v>
      </c>
      <c r="C163" s="2">
        <v>0</v>
      </c>
      <c r="D163" s="3">
        <v>0</v>
      </c>
      <c r="E163" s="3">
        <v>0</v>
      </c>
      <c r="F163" s="3">
        <v>0</v>
      </c>
      <c r="G163" s="3">
        <v>3</v>
      </c>
      <c r="H163" s="2">
        <f t="shared" ref="H163:H179" si="13">C163+D163+E163+F163+G163</f>
        <v>3</v>
      </c>
      <c r="I163" s="30"/>
      <c r="J163" s="2">
        <f t="shared" si="12"/>
        <v>12</v>
      </c>
      <c r="K163" s="24">
        <v>4.5406999999999993</v>
      </c>
      <c r="L163" s="23">
        <f t="shared" ref="L163:L165" si="14">J163*K163</f>
        <v>54.488399999999992</v>
      </c>
    </row>
    <row r="164" spans="1:12" x14ac:dyDescent="0.2">
      <c r="A164" s="11" t="s">
        <v>266</v>
      </c>
      <c r="B164" s="12" t="s">
        <v>267</v>
      </c>
      <c r="C164" s="2">
        <v>1</v>
      </c>
      <c r="D164" s="3">
        <v>0</v>
      </c>
      <c r="E164" s="3">
        <v>0</v>
      </c>
      <c r="F164" s="3">
        <v>0</v>
      </c>
      <c r="G164" s="3">
        <v>10</v>
      </c>
      <c r="H164" s="2">
        <f t="shared" si="13"/>
        <v>11</v>
      </c>
      <c r="I164" s="30"/>
      <c r="J164" s="2">
        <f t="shared" si="12"/>
        <v>44</v>
      </c>
      <c r="K164" s="24">
        <v>9.2207999999999988</v>
      </c>
      <c r="L164" s="23">
        <f t="shared" si="14"/>
        <v>405.71519999999992</v>
      </c>
    </row>
    <row r="165" spans="1:12" x14ac:dyDescent="0.2">
      <c r="A165" s="11" t="s">
        <v>268</v>
      </c>
      <c r="B165" s="12" t="s">
        <v>269</v>
      </c>
      <c r="C165" s="2">
        <v>1</v>
      </c>
      <c r="D165" s="3">
        <v>0</v>
      </c>
      <c r="E165" s="3">
        <v>0</v>
      </c>
      <c r="F165" s="3">
        <v>0</v>
      </c>
      <c r="G165" s="3">
        <v>7.5</v>
      </c>
      <c r="H165" s="2">
        <f t="shared" si="13"/>
        <v>8.5</v>
      </c>
      <c r="I165" s="30"/>
      <c r="J165" s="2">
        <f t="shared" si="12"/>
        <v>34</v>
      </c>
      <c r="K165" s="24">
        <v>24.095799999999997</v>
      </c>
      <c r="L165" s="23">
        <f t="shared" si="14"/>
        <v>819.2571999999999</v>
      </c>
    </row>
    <row r="166" spans="1:12" x14ac:dyDescent="0.2">
      <c r="A166" s="11" t="s">
        <v>270</v>
      </c>
      <c r="B166" s="12" t="s">
        <v>240</v>
      </c>
      <c r="C166" s="2">
        <v>0</v>
      </c>
      <c r="D166" s="3">
        <v>0</v>
      </c>
      <c r="E166" s="3">
        <v>0</v>
      </c>
      <c r="F166" s="3">
        <v>0</v>
      </c>
      <c r="G166" s="3">
        <v>0.5</v>
      </c>
      <c r="H166" s="2">
        <f t="shared" si="13"/>
        <v>0.5</v>
      </c>
      <c r="I166" s="30"/>
      <c r="J166" s="2">
        <f t="shared" si="12"/>
        <v>2</v>
      </c>
      <c r="K166" s="24">
        <v>264.78519999999997</v>
      </c>
      <c r="L166" s="23">
        <f>J166*K166-0.06659</f>
        <v>529.50380999999993</v>
      </c>
    </row>
    <row r="167" spans="1:12" x14ac:dyDescent="0.2">
      <c r="A167" s="11" t="s">
        <v>271</v>
      </c>
      <c r="B167" s="12" t="s">
        <v>272</v>
      </c>
      <c r="C167" s="2">
        <v>20</v>
      </c>
      <c r="D167" s="3">
        <v>0</v>
      </c>
      <c r="E167" s="3">
        <v>0</v>
      </c>
      <c r="F167" s="3">
        <v>0</v>
      </c>
      <c r="G167" s="3">
        <v>30</v>
      </c>
      <c r="H167" s="2">
        <f t="shared" si="13"/>
        <v>50</v>
      </c>
      <c r="I167" s="30"/>
      <c r="J167" s="2">
        <f t="shared" si="12"/>
        <v>200</v>
      </c>
      <c r="K167" s="24">
        <v>1.8460300000000001</v>
      </c>
      <c r="L167" s="23">
        <f t="shared" ref="L167:L179" si="15">J167*K167</f>
        <v>369.20600000000002</v>
      </c>
    </row>
    <row r="168" spans="1:12" x14ac:dyDescent="0.2">
      <c r="A168" s="11" t="s">
        <v>273</v>
      </c>
      <c r="B168" s="12" t="s">
        <v>274</v>
      </c>
      <c r="C168" s="2">
        <v>50</v>
      </c>
      <c r="D168" s="3">
        <v>0</v>
      </c>
      <c r="E168" s="3">
        <v>0</v>
      </c>
      <c r="F168" s="3">
        <v>0</v>
      </c>
      <c r="G168" s="3">
        <v>125</v>
      </c>
      <c r="H168" s="2">
        <f t="shared" si="13"/>
        <v>175</v>
      </c>
      <c r="I168" s="30"/>
      <c r="J168" s="2">
        <f t="shared" si="12"/>
        <v>700</v>
      </c>
      <c r="K168" s="24">
        <v>0.30021999999999993</v>
      </c>
      <c r="L168" s="23">
        <f t="shared" si="15"/>
        <v>210.15399999999994</v>
      </c>
    </row>
    <row r="169" spans="1:12" x14ac:dyDescent="0.2">
      <c r="A169" s="11" t="s">
        <v>275</v>
      </c>
      <c r="B169" s="12" t="s">
        <v>274</v>
      </c>
      <c r="C169" s="2">
        <v>0</v>
      </c>
      <c r="D169" s="3">
        <v>0</v>
      </c>
      <c r="E169" s="3">
        <v>0</v>
      </c>
      <c r="F169" s="3">
        <v>0</v>
      </c>
      <c r="G169" s="3">
        <v>125</v>
      </c>
      <c r="H169" s="2">
        <f t="shared" si="13"/>
        <v>125</v>
      </c>
      <c r="I169" s="30"/>
      <c r="J169" s="2">
        <f t="shared" si="12"/>
        <v>500</v>
      </c>
      <c r="K169" s="24">
        <v>0.30021999999999993</v>
      </c>
      <c r="L169" s="23">
        <f t="shared" si="15"/>
        <v>150.10999999999996</v>
      </c>
    </row>
    <row r="170" spans="1:12" x14ac:dyDescent="0.2">
      <c r="A170" s="11" t="s">
        <v>276</v>
      </c>
      <c r="B170" s="12" t="s">
        <v>277</v>
      </c>
      <c r="C170" s="2">
        <v>0</v>
      </c>
      <c r="D170" s="3">
        <v>0</v>
      </c>
      <c r="E170" s="3">
        <v>0</v>
      </c>
      <c r="F170" s="3">
        <v>0</v>
      </c>
      <c r="G170" s="3">
        <v>12.5</v>
      </c>
      <c r="H170" s="2">
        <f t="shared" si="13"/>
        <v>12.5</v>
      </c>
      <c r="I170" s="30"/>
      <c r="J170" s="2">
        <f t="shared" si="12"/>
        <v>50</v>
      </c>
      <c r="K170" s="25">
        <v>2.1080971428571429</v>
      </c>
      <c r="L170" s="23">
        <f t="shared" si="15"/>
        <v>105.40485714285714</v>
      </c>
    </row>
    <row r="171" spans="1:12" x14ac:dyDescent="0.2">
      <c r="A171" s="11" t="s">
        <v>278</v>
      </c>
      <c r="B171" s="12" t="s">
        <v>279</v>
      </c>
      <c r="C171" s="2">
        <v>0</v>
      </c>
      <c r="D171" s="3">
        <v>0</v>
      </c>
      <c r="E171" s="3">
        <v>0</v>
      </c>
      <c r="F171" s="3">
        <v>0</v>
      </c>
      <c r="G171" s="3">
        <v>2.5</v>
      </c>
      <c r="H171" s="2">
        <f t="shared" si="13"/>
        <v>2.5</v>
      </c>
      <c r="I171" s="30"/>
      <c r="J171" s="29">
        <f t="shared" si="12"/>
        <v>10</v>
      </c>
      <c r="K171" s="26">
        <v>8.2653999999999996</v>
      </c>
      <c r="L171" s="23">
        <f t="shared" si="15"/>
        <v>82.653999999999996</v>
      </c>
    </row>
    <row r="172" spans="1:12" x14ac:dyDescent="0.2">
      <c r="A172" s="11" t="s">
        <v>280</v>
      </c>
      <c r="B172" s="12" t="s">
        <v>281</v>
      </c>
      <c r="C172" s="2">
        <v>0</v>
      </c>
      <c r="D172" s="3">
        <v>0</v>
      </c>
      <c r="E172" s="3">
        <v>0</v>
      </c>
      <c r="F172" s="3">
        <v>0</v>
      </c>
      <c r="G172" s="3">
        <v>0.5</v>
      </c>
      <c r="H172" s="2">
        <f t="shared" si="13"/>
        <v>0.5</v>
      </c>
      <c r="I172" s="30"/>
      <c r="J172" s="29">
        <f t="shared" si="12"/>
        <v>2</v>
      </c>
      <c r="K172" s="26">
        <v>173.86580000000001</v>
      </c>
      <c r="L172" s="23">
        <f t="shared" si="15"/>
        <v>347.73160000000001</v>
      </c>
    </row>
    <row r="173" spans="1:12" x14ac:dyDescent="0.2">
      <c r="A173" s="11" t="s">
        <v>282</v>
      </c>
      <c r="B173" s="12" t="s">
        <v>283</v>
      </c>
      <c r="C173" s="2">
        <v>1</v>
      </c>
      <c r="D173" s="3">
        <v>0</v>
      </c>
      <c r="E173" s="3">
        <v>0</v>
      </c>
      <c r="F173" s="3">
        <v>0</v>
      </c>
      <c r="G173" s="3">
        <v>5</v>
      </c>
      <c r="H173" s="2">
        <f t="shared" si="13"/>
        <v>6</v>
      </c>
      <c r="I173" s="30"/>
      <c r="J173" s="29">
        <f t="shared" si="12"/>
        <v>24</v>
      </c>
      <c r="K173" s="27">
        <v>26.098400000000005</v>
      </c>
      <c r="L173" s="23">
        <f t="shared" si="15"/>
        <v>626.36160000000018</v>
      </c>
    </row>
    <row r="174" spans="1:12" x14ac:dyDescent="0.2">
      <c r="A174" s="11" t="s">
        <v>284</v>
      </c>
      <c r="B174" s="12" t="s">
        <v>285</v>
      </c>
      <c r="C174" s="2">
        <v>50</v>
      </c>
      <c r="D174" s="3">
        <v>0</v>
      </c>
      <c r="E174" s="3">
        <v>0</v>
      </c>
      <c r="F174" s="3">
        <v>0</v>
      </c>
      <c r="G174" s="3">
        <v>50</v>
      </c>
      <c r="H174" s="2">
        <f t="shared" si="13"/>
        <v>100</v>
      </c>
      <c r="I174" s="30" t="s">
        <v>16</v>
      </c>
      <c r="J174" s="29">
        <v>4000</v>
      </c>
      <c r="K174" s="28">
        <v>0.37155200000000005</v>
      </c>
      <c r="L174" s="23">
        <f t="shared" si="15"/>
        <v>1486.2080000000001</v>
      </c>
    </row>
    <row r="175" spans="1:12" x14ac:dyDescent="0.2">
      <c r="A175" s="11" t="s">
        <v>286</v>
      </c>
      <c r="B175" s="12" t="s">
        <v>287</v>
      </c>
      <c r="C175" s="2">
        <v>0</v>
      </c>
      <c r="D175" s="3">
        <v>0</v>
      </c>
      <c r="E175" s="3">
        <v>0</v>
      </c>
      <c r="F175" s="3">
        <v>0</v>
      </c>
      <c r="G175" s="3">
        <v>50</v>
      </c>
      <c r="H175" s="2">
        <f t="shared" si="13"/>
        <v>50</v>
      </c>
      <c r="I175" s="30"/>
      <c r="J175" s="29">
        <f t="shared" si="12"/>
        <v>200</v>
      </c>
      <c r="K175" s="28">
        <v>2.1148000000000002</v>
      </c>
      <c r="L175" s="23">
        <f t="shared" si="15"/>
        <v>422.96000000000004</v>
      </c>
    </row>
    <row r="176" spans="1:12" x14ac:dyDescent="0.2">
      <c r="A176" s="11" t="s">
        <v>288</v>
      </c>
      <c r="B176" s="12" t="s">
        <v>205</v>
      </c>
      <c r="C176" s="2">
        <v>0</v>
      </c>
      <c r="D176" s="3">
        <v>0</v>
      </c>
      <c r="E176" s="3">
        <v>0</v>
      </c>
      <c r="F176" s="3">
        <v>0</v>
      </c>
      <c r="G176" s="3">
        <v>0</v>
      </c>
      <c r="H176" s="2">
        <f t="shared" si="13"/>
        <v>0</v>
      </c>
      <c r="I176" s="14" t="s">
        <v>16</v>
      </c>
      <c r="J176" s="29">
        <v>8</v>
      </c>
      <c r="K176" s="27">
        <v>108.7728</v>
      </c>
      <c r="L176" s="23">
        <f t="shared" si="15"/>
        <v>870.18240000000003</v>
      </c>
    </row>
    <row r="177" spans="1:12" x14ac:dyDescent="0.2">
      <c r="A177" s="11" t="s">
        <v>288</v>
      </c>
      <c r="B177" s="12" t="s">
        <v>205</v>
      </c>
      <c r="C177" s="2">
        <v>0</v>
      </c>
      <c r="D177" s="3">
        <v>0</v>
      </c>
      <c r="E177" s="3">
        <v>0</v>
      </c>
      <c r="F177" s="3">
        <v>0</v>
      </c>
      <c r="G177" s="3">
        <v>0</v>
      </c>
      <c r="H177" s="2">
        <f t="shared" si="13"/>
        <v>0</v>
      </c>
      <c r="I177" s="14" t="s">
        <v>16</v>
      </c>
      <c r="J177" s="29">
        <v>8</v>
      </c>
      <c r="K177" s="27">
        <v>108.7728</v>
      </c>
      <c r="L177" s="23">
        <f t="shared" si="15"/>
        <v>870.18240000000003</v>
      </c>
    </row>
    <row r="178" spans="1:12" x14ac:dyDescent="0.2">
      <c r="A178" s="11" t="s">
        <v>288</v>
      </c>
      <c r="B178" s="12" t="s">
        <v>205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f t="shared" si="13"/>
        <v>0</v>
      </c>
      <c r="I178" s="14" t="s">
        <v>16</v>
      </c>
      <c r="J178" s="29">
        <v>8</v>
      </c>
      <c r="K178" s="27">
        <v>108.7728</v>
      </c>
      <c r="L178" s="23">
        <f t="shared" si="15"/>
        <v>870.18240000000003</v>
      </c>
    </row>
    <row r="179" spans="1:12" x14ac:dyDescent="0.2">
      <c r="A179" s="11" t="s">
        <v>288</v>
      </c>
      <c r="B179" s="12" t="s">
        <v>205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f t="shared" si="13"/>
        <v>0</v>
      </c>
      <c r="I179" s="14" t="s">
        <v>16</v>
      </c>
      <c r="J179" s="39">
        <v>8</v>
      </c>
      <c r="K179" s="40">
        <v>108.7728</v>
      </c>
      <c r="L179" s="23">
        <f t="shared" si="15"/>
        <v>870.18240000000003</v>
      </c>
    </row>
    <row r="180" spans="1:12" x14ac:dyDescent="0.2">
      <c r="J180" s="41" t="s">
        <v>289</v>
      </c>
      <c r="K180" s="42"/>
      <c r="L180" s="38">
        <f>SUM(L3:L179)</f>
        <v>123579.29611678454</v>
      </c>
    </row>
    <row r="181" spans="1:12" x14ac:dyDescent="0.2">
      <c r="I181" s="33"/>
      <c r="L181" s="36"/>
    </row>
    <row r="182" spans="1:12" x14ac:dyDescent="0.2">
      <c r="I182" s="33"/>
      <c r="L182" s="36"/>
    </row>
  </sheetData>
  <mergeCells count="1">
    <mergeCell ref="J180:K180"/>
  </mergeCells>
  <pageMargins left="0.7" right="0.7" top="0.75" bottom="0.75" header="0.3" footer="0.3"/>
  <pageSetup paperSize="9" orientation="portrait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D1E0440ACFE54D9CE9AC3B1F8D6CE6" ma:contentTypeVersion="13" ma:contentTypeDescription="Creare un nuovo documento." ma:contentTypeScope="" ma:versionID="3fbd8ab20120388874e8281a55d3d669">
  <xsd:schema xmlns:xsd="http://www.w3.org/2001/XMLSchema" xmlns:xs="http://www.w3.org/2001/XMLSchema" xmlns:p="http://schemas.microsoft.com/office/2006/metadata/properties" xmlns:ns2="a5a5994b-e301-4e9f-bcd0-60ef9f73a45d" xmlns:ns3="8d7ce21d-b23d-4e75-8275-8f72d6274957" targetNamespace="http://schemas.microsoft.com/office/2006/metadata/properties" ma:root="true" ma:fieldsID="efbcabaab4f0ec1d099cb0f7b5c89555" ns2:_="" ns3:_="">
    <xsd:import namespace="a5a5994b-e301-4e9f-bcd0-60ef9f73a45d"/>
    <xsd:import namespace="8d7ce21d-b23d-4e75-8275-8f72d62749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5994b-e301-4e9f-bcd0-60ef9f73a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tato consenso" ma:internalName="Stato_x0020_consens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ce21d-b23d-4e75-8275-8f72d62749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5a5994b-e301-4e9f-bcd0-60ef9f73a45d" xsi:nil="true"/>
  </documentManagement>
</p:properties>
</file>

<file path=customXml/itemProps1.xml><?xml version="1.0" encoding="utf-8"?>
<ds:datastoreItem xmlns:ds="http://schemas.openxmlformats.org/officeDocument/2006/customXml" ds:itemID="{74C67465-9B24-4CB1-8AB5-58A4E7D05E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a5994b-e301-4e9f-bcd0-60ef9f73a45d"/>
    <ds:schemaRef ds:uri="8d7ce21d-b23d-4e75-8275-8f72d62749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776189-07A9-4CF3-B257-AB97F2751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2D4409-557F-4855-8248-B971FF0B4F91}">
  <ds:schemaRefs>
    <ds:schemaRef ds:uri="a5a5994b-e301-4e9f-bcd0-60ef9f73a45d"/>
    <ds:schemaRef ds:uri="http://purl.org/dc/elements/1.1/"/>
    <ds:schemaRef ds:uri="http://schemas.microsoft.com/office/2006/metadata/properties"/>
    <ds:schemaRef ds:uri="8d7ce21d-b23d-4e75-8275-8f72d627495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Listino_dettaglio articoli</vt:lpstr>
    </vt:vector>
  </TitlesOfParts>
  <Manager/>
  <Company>Microsoft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Bueno</dc:creator>
  <cp:keywords/>
  <dc:description/>
  <cp:lastModifiedBy>Alessandra Nota</cp:lastModifiedBy>
  <cp:revision/>
  <dcterms:created xsi:type="dcterms:W3CDTF">2015-01-13T16:12:28Z</dcterms:created>
  <dcterms:modified xsi:type="dcterms:W3CDTF">2021-06-24T09:49:10Z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0x010100B0D1E0440ACFE54D9CE9AC3B1F8D6CE6</vt:lpwstr>
  </property>
  <property fmtid="{D5CDD505-2E9C-101B-9397-08002B2CF9AE}" pid="3" name="Order">
    <vt:r8>14839200</vt:r8>
  </property>
</Properties>
</file>