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9"/>
  <workbookPr/>
  <mc:AlternateContent xmlns:mc="http://schemas.openxmlformats.org/markup-compatibility/2006">
    <mc:Choice Requires="x15">
      <x15ac:absPath xmlns:x15ac="http://schemas.microsoft.com/office/spreadsheetml/2010/11/ac" url="C:\Users\monic\AppData\Local\Microsoft\Windows\INetCache\Content.Outlook\7D0MIV4N\"/>
    </mc:Choice>
  </mc:AlternateContent>
  <xr:revisionPtr revIDLastSave="0" documentId="13_ncr:1_{C093BC9B-9DE8-4334-A117-D732C1F3E2AC}" xr6:coauthVersionLast="47" xr6:coauthVersionMax="47" xr10:uidLastSave="{00000000-0000-0000-0000-000000000000}"/>
  <bookViews>
    <workbookView xWindow="-120" yWindow="-120" windowWidth="20730" windowHeight="11160" tabRatio="651" xr2:uid="{00000000-000D-0000-FFFF-FFFF00000000}"/>
  </bookViews>
  <sheets>
    <sheet name="prog. comunitari e coll intern." sheetId="2" r:id="rId1"/>
    <sheet name="ricerca per la didattica" sheetId="4" r:id="rId2"/>
    <sheet name="servizi affari gen. per le amm." sheetId="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5" l="1"/>
  <c r="I5" i="5"/>
  <c r="I4" i="5"/>
</calcChain>
</file>

<file path=xl/sharedStrings.xml><?xml version="1.0" encoding="utf-8"?>
<sst xmlns="http://schemas.openxmlformats.org/spreadsheetml/2006/main" count="170" uniqueCount="110">
  <si>
    <t>PIANO DEGLI INDICATORI E DEI RISULTATI ATTESI DI BILANCIO</t>
  </si>
  <si>
    <t>n. missione</t>
  </si>
  <si>
    <t>missione</t>
  </si>
  <si>
    <t>programma</t>
  </si>
  <si>
    <t>017</t>
  </si>
  <si>
    <t>ricerca e innovazione</t>
  </si>
  <si>
    <t>Programmi comunitari e collaborazioni internazionali</t>
  </si>
  <si>
    <t>OBIETTIVO</t>
  </si>
  <si>
    <t>AZIONE</t>
  </si>
  <si>
    <t>INDICATORE</t>
  </si>
  <si>
    <r>
      <t xml:space="preserve">TARGET </t>
    </r>
    <r>
      <rPr>
        <b/>
        <sz val="11"/>
        <rFont val="Calibri"/>
        <family val="2"/>
        <charset val="1"/>
      </rPr>
      <t xml:space="preserve"> (al 31.12.2021)</t>
    </r>
  </si>
  <si>
    <t>DESCRIZIONE</t>
  </si>
  <si>
    <t>TIPOLOGIA</t>
  </si>
  <si>
    <t>METODO DI CALCOLO</t>
  </si>
  <si>
    <t>FONTE DEL DATO</t>
  </si>
  <si>
    <t>RISULTATO OTTENUTO</t>
  </si>
  <si>
    <t>MOTIVAZIONE DELLO SCOSTAMENTO</t>
  </si>
  <si>
    <t>Accrescere la partecipazione ai programmi dell'Agenzia Erasmus</t>
  </si>
  <si>
    <t>Potenziare la comunicazione</t>
  </si>
  <si>
    <t>n° visitatori al sito www.erasmusplus.it</t>
  </si>
  <si>
    <t>Utenti previsti nel 2021</t>
  </si>
  <si>
    <t>indicatore di impatto</t>
  </si>
  <si>
    <t>Confronto dei dati di crescita negli anni</t>
  </si>
  <si>
    <t>Google analytics</t>
  </si>
  <si>
    <t>n. partecipanti agli eventi principali organizzati dall'Agenzia Erasmus+ , ivi compresi gli eventi di promozione eTwinning ed EPALE</t>
  </si>
  <si>
    <t>partecipanti ai grandi eventi programmati nel Piano di lavoro 2021 dell'Agenzia sia essi già beneficiari del Programma che potenziali applicants</t>
  </si>
  <si>
    <t>indicatore di risultato</t>
  </si>
  <si>
    <t xml:space="preserve">rilevazione presenze eventi </t>
  </si>
  <si>
    <t>n° fan erasmus +/EPALE/eTwinning</t>
  </si>
  <si>
    <t xml:space="preserve">Numero follower Canale Facebook Erasmus+ Indire/EPALE/eTwinning , Twitter e Istagram </t>
  </si>
  <si>
    <t>Facebook /Twitter /Istagram insights</t>
  </si>
  <si>
    <t>Potenziare la mobilità degli insegnanti e degli alunni ; potenziare la mobilità studenti istruzione superiore</t>
  </si>
  <si>
    <t>n° studenti in mobilità</t>
  </si>
  <si>
    <t xml:space="preserve">Studenti Erasmus provenienti dagli Istituti di Istruzione Superiore finanziati da questa Agenzia Erasmus INDIRE </t>
  </si>
  <si>
    <t>Mobility Tool , banca dati europea della mobilità Erasmus</t>
  </si>
  <si>
    <t>il dato si discosta dal previsto perchè per decisione della CE nel 2021 c'è stato uno spostamento di budget dalla azione KA1 del programma a favore della KA2 dell'Istruzione superiore (causa impatto Covid) La distribuzione delle risore del Contribution agreement non era nota perchè al momento della previsione non era stato ancora approvato il programma da parte UE. Solo nel 2022 la distribuzione viene rivista a favore delle misure di mobilità studenti</t>
  </si>
  <si>
    <t>n. mobilità finanziate per il settore istruzione scolastica</t>
  </si>
  <si>
    <t>Mobilità finanziate dal Programma Erasmus settore istruzione scolastica per formazione in servizio dello staff e per mobilità alunni</t>
  </si>
  <si>
    <t xml:space="preserve">il dato è cacolato sulla base del numero degli accordi con le scuole </t>
  </si>
  <si>
    <t>Banche dati europee epluslink , Mobiiity Tool</t>
  </si>
  <si>
    <t>n° crediti riconosciuti all'interno della mobilità</t>
  </si>
  <si>
    <t>100% dei crediti</t>
  </si>
  <si>
    <t xml:space="preserve">Crediti formativi acquisiti all'estero e riconosciuti dagli Istituti di appartenenza </t>
  </si>
  <si>
    <t>Il dato è calcolato sulle performance degli altri anni, rilevato dall'analisi dei rapporti finali e dai controlli in situ agli Istituti di Istruzione superiore</t>
  </si>
  <si>
    <t>Rapporti finali dei beneficiari</t>
  </si>
  <si>
    <t xml:space="preserve">Nota: Si fa presente che nel 2020 si conclude la programmazione Erasmus+ 2014 - 2020.  Non è stato ancora approvato il nuovo Regolamento Erasmus 2021- 2027. Gli indicatori sono stati individuati sulla base del fatto che la Commissione Europea ha condiviso con le Agenzie nazionali la struttura del nuovo Programma   , in un processo di cocreazione, portando a conoscenza delle stesse i principali cambiamenti che lo stesso Programma   Erasmus avrà nel futuro.                   
</t>
  </si>
  <si>
    <t>Sviluppare reti di collaborazioni con istituti internazionali</t>
  </si>
  <si>
    <t>Potenziare e consolidare le reti internazionali di collaborazione</t>
  </si>
  <si>
    <t xml:space="preserve">n° accordi </t>
  </si>
  <si>
    <t>Accordi di collaborazione scientifica con università e consorzi internazionali (elencati nell'appendice n. 1 del PTA)</t>
  </si>
  <si>
    <t>INDIRE</t>
  </si>
  <si>
    <t>% di prodotti con almeno un coautore internazionale</t>
  </si>
  <si>
    <t>Iniziative nelle quali siano coinvolti altre istituzioni/autori internazionali</t>
  </si>
  <si>
    <t>Sostenere la partecipazione ai progetti internazionali</t>
  </si>
  <si>
    <t>n° progetti europei/internazionali finanziati</t>
  </si>
  <si>
    <t>Iniziative finanziate dall'Unione Europea</t>
  </si>
  <si>
    <t>ricerca per la didattica</t>
  </si>
  <si>
    <t>TARGET  (al 31.12.2021)</t>
  </si>
  <si>
    <t>Realizzare soluzioni per supportare l'innovazione nella scuola</t>
  </si>
  <si>
    <t>Promuovere l'innovazione</t>
  </si>
  <si>
    <t>n°  interventi realizzati</t>
  </si>
  <si>
    <t>l'Insieme degli eventi di divulgazione e dei corsi di formazione</t>
  </si>
  <si>
    <t>n° scuole coinvolte</t>
  </si>
  <si>
    <t>n. delle istituzioni scolastiche coinvolte nelle proposte di innovazione progettate da Indire</t>
  </si>
  <si>
    <t>Alcune scuole hanno rinunciato per le difficoltà determinate dalla pandemia.</t>
  </si>
  <si>
    <t>n° insegnanti coinvolti</t>
  </si>
  <si>
    <t>insegnanti coinvolti sia nei processi di innovazione che in tutte le attività correlate</t>
  </si>
  <si>
    <t>Stipulare accordi e convenzioni con enti pubblici e privati</t>
  </si>
  <si>
    <t>n° accordi stipulati</t>
  </si>
  <si>
    <t>accordi e convenzioni collaborazioni scientifiche con istituzioni italine e internazionali(l'elenco è allegato al PTA e aggiornato ogni anno)</t>
  </si>
  <si>
    <t>Diffondere i risultati della ricerca  e promuoverne la valorizzazione a  beneficio della collettività</t>
  </si>
  <si>
    <t xml:space="preserve">Organizzare eventi di divulgazione rivolti alle diverse tipologie di portatori di interesse e interventi per la formazione continua </t>
  </si>
  <si>
    <t xml:space="preserve">n° di eventi di divulgazione della ricerca </t>
  </si>
  <si>
    <t>organizzazione e partecipazione a eventi di livello nazionale e internazionale idonei alla divulgazione dei risultati della ricerca</t>
  </si>
  <si>
    <t>INDIRE, n. accessi al sito www.indire.it Google analytics</t>
  </si>
  <si>
    <t xml:space="preserve">n° di corsi di formazione continua erogati  </t>
  </si>
  <si>
    <t>corsi nelle diverse modalità(online e in presenza) rivolti agli insegnanti</t>
  </si>
  <si>
    <t>n° pubblicazioni</t>
  </si>
  <si>
    <t>articoli, libri report prodotti dai ricercatori di INDIRE</t>
  </si>
  <si>
    <t>servizi affari generali per le amministrazioni di competenze</t>
  </si>
  <si>
    <t>Obiettivo</t>
  </si>
  <si>
    <t>Azione</t>
  </si>
  <si>
    <t>Indicatore</t>
  </si>
  <si>
    <t>Target (al 31.12.2021)</t>
  </si>
  <si>
    <t>Descrizione</t>
  </si>
  <si>
    <t>Tipologia</t>
  </si>
  <si>
    <t>Metodo di calcolo</t>
  </si>
  <si>
    <t>Fonte del dato</t>
  </si>
  <si>
    <t>Risultato finale</t>
  </si>
  <si>
    <t>Scostamento</t>
  </si>
  <si>
    <t>Consolidare e migliorare la performance organizzativa, funzionale ed economico patrimoniale dell’Ente</t>
  </si>
  <si>
    <t>Ridurre la velocità di formazione dei residui</t>
  </si>
  <si>
    <t>(impegni in c/competenza - pagamenti in c/competenza)/impegni in c/competenza</t>
  </si>
  <si>
    <t>&lt; di 35%</t>
  </si>
  <si>
    <t>capacità dell'ente di ridurre in misura percentuale la velocità di formazione dei residui. Una minore percentuale evidenzia una maggiore capacità dell'ente di concludere procedimenti di spesa iniziati nell'anno</t>
  </si>
  <si>
    <t>indicazione di bilancio</t>
  </si>
  <si>
    <t>rapporto dato dalla differrenza tra impegni e pagamenti a competenza e l'ammontare complessivo degli impegni a competenza</t>
  </si>
  <si>
    <t>sistema informatico di contabilità</t>
  </si>
  <si>
    <t>ok</t>
  </si>
  <si>
    <t>grado di realizzazione delle previsioni definitive</t>
  </si>
  <si>
    <t xml:space="preserve">impegni di competenza/previsioni definitive di bilancio </t>
  </si>
  <si>
    <t>&gt; di 90%</t>
  </si>
  <si>
    <t>capacità di generare impegni a fronte degli stanziamenti. Esprime in termini percentuali quanta spesa autorizzata (stanziamenti finali) nell'esercizio di competenza è stata formalmente impegnata.</t>
  </si>
  <si>
    <t>rapporto tra impegni di competenza e stanziamenti totali</t>
  </si>
  <si>
    <t>capacità di smaltimento dei debiti commerciali 
nati nell'esercizio</t>
  </si>
  <si>
    <t xml:space="preserve">pagamenti di competenza/impegni di competenza
</t>
  </si>
  <si>
    <t>&gt; di 35%</t>
  </si>
  <si>
    <t>capacità dell'ente di ridurre l'ammontare del debito formatosi nell'anno</t>
  </si>
  <si>
    <t>rapporto tra pagamenti di competenza e impegni di competenza</t>
  </si>
  <si>
    <t xml:space="preserve">indicatore leggermente al di sotto della previsione iniziale.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</si>
</sst>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sz val="11"/>
      <color theme="1"/>
      <name val="Calibri"/>
      <family val="2"/>
      <scheme val="minor"/>
    </font>
    <font>
      <sz val="11"/>
      <color indexed="8"/>
      <name val="Calibri"/>
      <family val="2"/>
      <charset val="1"/>
    </font>
    <font>
      <b/>
      <sz val="11"/>
      <color indexed="8"/>
      <name val="Calibri"/>
      <family val="2"/>
      <charset val="1"/>
    </font>
    <font>
      <b/>
      <sz val="11"/>
      <name val="Calibri"/>
      <family val="2"/>
      <charset val="1"/>
    </font>
    <font>
      <b/>
      <sz val="11"/>
      <color indexed="8"/>
      <name val="Calibri"/>
      <family val="2"/>
    </font>
    <font>
      <sz val="11"/>
      <name val="Calibri"/>
      <family val="2"/>
      <charset val="1"/>
    </font>
    <font>
      <sz val="11"/>
      <name val="Times New Roman"/>
      <family val="1"/>
    </font>
    <font>
      <sz val="11"/>
      <name val="Arial"/>
      <family val="2"/>
    </font>
    <font>
      <b/>
      <sz val="11"/>
      <name val="Calibri"/>
      <family val="2"/>
    </font>
    <font>
      <b/>
      <sz val="11"/>
      <color theme="1"/>
      <name val="Calibri"/>
      <family val="2"/>
      <scheme val="minor"/>
    </font>
    <font>
      <sz val="9"/>
      <color theme="1"/>
      <name val="Calibri"/>
      <family val="2"/>
      <scheme val="minor"/>
    </font>
    <font>
      <sz val="9"/>
      <name val="Calibri"/>
      <family val="2"/>
      <scheme val="minor"/>
    </font>
    <font>
      <b/>
      <sz val="11"/>
      <name val="Calibri"/>
      <family val="2"/>
      <scheme val="minor"/>
    </font>
    <font>
      <b/>
      <sz val="11"/>
      <color rgb="FF000000"/>
      <name val="Calibri"/>
      <family val="2"/>
    </font>
    <font>
      <sz val="8"/>
      <name val="Arial"/>
      <family val="2"/>
    </font>
    <font>
      <sz val="11"/>
      <color rgb="FF000000"/>
      <name val="Calibri"/>
      <family val="2"/>
    </font>
    <font>
      <b/>
      <sz val="11"/>
      <name val="Arial"/>
      <family val="2"/>
    </font>
    <font>
      <sz val="11"/>
      <color rgb="FF222222"/>
      <name val="Calibri"/>
      <family val="2"/>
      <scheme val="minor"/>
    </font>
    <font>
      <sz val="11"/>
      <name val="Calibri"/>
      <family val="2"/>
      <scheme val="minor"/>
    </font>
  </fonts>
  <fills count="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rgb="FFF2F2F2"/>
        <bgColor rgb="FFFFFFCC"/>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diagonal/>
    </border>
    <border>
      <left/>
      <right/>
      <top style="thin">
        <color indexed="8"/>
      </top>
      <bottom/>
      <diagonal/>
    </border>
    <border>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2" fillId="0" borderId="0"/>
  </cellStyleXfs>
  <cellXfs count="98">
    <xf numFmtId="0" fontId="0" fillId="0" borderId="0" xfId="0"/>
    <xf numFmtId="49" fontId="3" fillId="2" borderId="1" xfId="1" applyNumberFormat="1" applyFont="1" applyFill="1" applyBorder="1" applyAlignment="1">
      <alignment horizontal="center" vertical="center" wrapText="1"/>
    </xf>
    <xf numFmtId="0" fontId="4" fillId="2" borderId="1" xfId="1" applyFont="1" applyFill="1" applyBorder="1" applyAlignment="1">
      <alignment vertical="center" wrapText="1"/>
    </xf>
    <xf numFmtId="0" fontId="4" fillId="2" borderId="1" xfId="1" applyFont="1" applyFill="1" applyBorder="1" applyAlignment="1">
      <alignment horizontal="center" vertical="center" wrapText="1"/>
    </xf>
    <xf numFmtId="0" fontId="2" fillId="2" borderId="1" xfId="1" applyFill="1" applyBorder="1" applyAlignment="1">
      <alignment horizontal="left" vertical="center" wrapText="1"/>
    </xf>
    <xf numFmtId="0" fontId="6"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3" fillId="0" borderId="0" xfId="1" applyFont="1" applyAlignment="1">
      <alignment wrapText="1"/>
    </xf>
    <xf numFmtId="0" fontId="2" fillId="2" borderId="0" xfId="1" applyFill="1" applyAlignment="1">
      <alignment wrapText="1"/>
    </xf>
    <xf numFmtId="0" fontId="3" fillId="2" borderId="1" xfId="1" applyFont="1" applyFill="1" applyBorder="1" applyAlignment="1">
      <alignment wrapText="1"/>
    </xf>
    <xf numFmtId="0" fontId="2" fillId="2" borderId="0" xfId="1" applyFill="1" applyAlignment="1">
      <alignment horizontal="left" vertical="center" wrapText="1"/>
    </xf>
    <xf numFmtId="3" fontId="2" fillId="2" borderId="1" xfId="1" applyNumberFormat="1" applyFill="1" applyBorder="1" applyAlignment="1">
      <alignment horizontal="left" vertical="center" wrapText="1"/>
    </xf>
    <xf numFmtId="0" fontId="7" fillId="0" borderId="0" xfId="0" applyFont="1" applyAlignment="1">
      <alignment vertical="center" wrapText="1"/>
    </xf>
    <xf numFmtId="0" fontId="8" fillId="0" borderId="0" xfId="0" applyFont="1" applyAlignment="1">
      <alignment wrapText="1"/>
    </xf>
    <xf numFmtId="0" fontId="5" fillId="2" borderId="0" xfId="1" applyFont="1" applyFill="1" applyAlignment="1">
      <alignment wrapText="1"/>
    </xf>
    <xf numFmtId="0" fontId="5" fillId="3" borderId="0" xfId="1" applyFont="1" applyFill="1" applyAlignment="1">
      <alignment wrapText="1"/>
    </xf>
    <xf numFmtId="0" fontId="2" fillId="2" borderId="1" xfId="1" quotePrefix="1" applyFill="1" applyBorder="1" applyAlignment="1">
      <alignment horizontal="left" vertical="center" wrapText="1"/>
    </xf>
    <xf numFmtId="0" fontId="11" fillId="4" borderId="2" xfId="0" applyFont="1" applyFill="1" applyBorder="1" applyAlignment="1">
      <alignment horizontal="left" vertical="center"/>
    </xf>
    <xf numFmtId="0" fontId="2" fillId="2" borderId="1" xfId="1" quotePrefix="1" applyFill="1" applyBorder="1" applyAlignment="1">
      <alignment horizontal="left" vertical="top" wrapText="1"/>
    </xf>
    <xf numFmtId="0" fontId="2" fillId="2" borderId="1" xfId="1" applyFill="1" applyBorder="1" applyAlignment="1">
      <alignment horizontal="left" vertical="top" wrapText="1"/>
    </xf>
    <xf numFmtId="0" fontId="2" fillId="2" borderId="0" xfId="1" applyFill="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2" fillId="0" borderId="3" xfId="0" applyFont="1" applyBorder="1" applyAlignment="1">
      <alignment horizontal="left" vertical="top" wrapText="1"/>
    </xf>
    <xf numFmtId="0" fontId="11" fillId="0" borderId="3" xfId="0" applyFont="1" applyBorder="1" applyAlignment="1">
      <alignment horizontal="left" vertical="top" wrapText="1"/>
    </xf>
    <xf numFmtId="0" fontId="3" fillId="0" borderId="0" xfId="1" applyFont="1" applyAlignment="1">
      <alignment horizontal="left" vertical="top" wrapText="1"/>
    </xf>
    <xf numFmtId="0" fontId="3" fillId="2" borderId="1" xfId="1" applyFont="1" applyFill="1" applyBorder="1" applyAlignment="1">
      <alignment horizontal="left" vertical="top" wrapText="1"/>
    </xf>
    <xf numFmtId="0" fontId="2" fillId="3" borderId="0" xfId="1" applyFill="1" applyAlignment="1">
      <alignment horizontal="left" vertical="top" wrapText="1"/>
    </xf>
    <xf numFmtId="0" fontId="13" fillId="0" borderId="2" xfId="0" applyFont="1" applyBorder="1" applyAlignment="1">
      <alignment horizontal="left" vertical="top" wrapText="1"/>
    </xf>
    <xf numFmtId="49" fontId="10" fillId="0" borderId="2" xfId="0" applyNumberFormat="1" applyFont="1" applyBorder="1" applyAlignment="1">
      <alignment horizontal="left" vertical="top" wrapText="1"/>
    </xf>
    <xf numFmtId="49" fontId="10" fillId="4" borderId="2" xfId="0" applyNumberFormat="1"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0" fillId="0" borderId="0" xfId="0" applyAlignment="1">
      <alignment horizontal="left" vertical="top" wrapText="1"/>
    </xf>
    <xf numFmtId="0" fontId="11" fillId="4" borderId="2" xfId="0" applyFont="1" applyFill="1" applyBorder="1" applyAlignment="1">
      <alignment horizontal="left" vertical="center"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3" fillId="0" borderId="7" xfId="0" applyFont="1" applyBorder="1" applyAlignment="1">
      <alignment horizontal="left" vertical="top" wrapText="1"/>
    </xf>
    <xf numFmtId="9" fontId="11" fillId="4" borderId="2" xfId="0" applyNumberFormat="1" applyFont="1" applyFill="1" applyBorder="1" applyAlignment="1">
      <alignment horizontal="left" vertical="center"/>
    </xf>
    <xf numFmtId="0" fontId="12" fillId="4" borderId="2" xfId="0" applyFont="1" applyFill="1" applyBorder="1" applyAlignment="1">
      <alignment horizontal="left" vertical="center" wrapText="1"/>
    </xf>
    <xf numFmtId="0" fontId="14" fillId="5" borderId="2" xfId="0" applyFont="1" applyFill="1" applyBorder="1" applyAlignment="1">
      <alignment horizontal="left" vertical="top" wrapText="1"/>
    </xf>
    <xf numFmtId="0" fontId="2" fillId="3" borderId="15" xfId="1" applyFill="1" applyBorder="1" applyAlignment="1">
      <alignment horizontal="left" vertical="top" wrapText="1"/>
    </xf>
    <xf numFmtId="0" fontId="2" fillId="3" borderId="16" xfId="1" applyFill="1" applyBorder="1" applyAlignment="1">
      <alignment horizontal="left" vertical="top" wrapText="1"/>
    </xf>
    <xf numFmtId="0" fontId="0" fillId="4" borderId="17" xfId="0" applyFill="1" applyBorder="1" applyAlignment="1">
      <alignment horizontal="left" vertical="top" wrapText="1"/>
    </xf>
    <xf numFmtId="0" fontId="2" fillId="2" borderId="2" xfId="1" applyFill="1" applyBorder="1" applyAlignment="1">
      <alignment horizontal="left" vertical="top" wrapText="1"/>
    </xf>
    <xf numFmtId="0" fontId="0" fillId="0" borderId="2" xfId="0" applyBorder="1" applyAlignment="1">
      <alignment horizontal="left" vertical="top" wrapText="1"/>
    </xf>
    <xf numFmtId="0" fontId="3" fillId="2" borderId="15" xfId="1" applyFont="1" applyFill="1" applyBorder="1" applyAlignment="1">
      <alignment horizontal="left" vertical="top" wrapText="1"/>
    </xf>
    <xf numFmtId="0" fontId="3" fillId="2" borderId="2" xfId="1" applyFont="1" applyFill="1" applyBorder="1" applyAlignment="1">
      <alignment horizontal="left" vertical="top" wrapText="1"/>
    </xf>
    <xf numFmtId="0" fontId="2" fillId="2" borderId="15" xfId="1" applyFill="1" applyBorder="1" applyAlignment="1">
      <alignment horizontal="left" vertical="center" wrapText="1"/>
    </xf>
    <xf numFmtId="49" fontId="3" fillId="2" borderId="15" xfId="1" applyNumberFormat="1" applyFont="1" applyFill="1" applyBorder="1" applyAlignment="1">
      <alignment horizontal="left" vertical="top" wrapText="1"/>
    </xf>
    <xf numFmtId="0" fontId="2" fillId="3" borderId="2" xfId="1" applyFill="1" applyBorder="1" applyAlignment="1">
      <alignment horizontal="left" vertical="top" wrapText="1"/>
    </xf>
    <xf numFmtId="0" fontId="11" fillId="4" borderId="17" xfId="0" applyFont="1" applyFill="1" applyBorder="1" applyAlignment="1">
      <alignment horizontal="left" vertical="center"/>
    </xf>
    <xf numFmtId="0" fontId="2" fillId="2" borderId="6" xfId="1" applyFill="1" applyBorder="1" applyAlignment="1">
      <alignment horizontal="left" vertical="top" wrapText="1"/>
    </xf>
    <xf numFmtId="3" fontId="2" fillId="3" borderId="2" xfId="1" applyNumberFormat="1" applyFill="1" applyBorder="1" applyAlignment="1">
      <alignment horizontal="left" vertical="top" wrapText="1"/>
    </xf>
    <xf numFmtId="9" fontId="2" fillId="3" borderId="2" xfId="1" applyNumberFormat="1" applyFill="1" applyBorder="1" applyAlignment="1">
      <alignment horizontal="left" vertical="top" wrapText="1"/>
    </xf>
    <xf numFmtId="9" fontId="0" fillId="0" borderId="2" xfId="0" applyNumberFormat="1" applyBorder="1" applyAlignment="1">
      <alignment horizontal="left" vertical="top" wrapText="1"/>
    </xf>
    <xf numFmtId="3" fontId="16" fillId="0" borderId="2" xfId="0" applyNumberFormat="1" applyFont="1" applyBorder="1"/>
    <xf numFmtId="0" fontId="3" fillId="2" borderId="1" xfId="1" applyFont="1" applyFill="1" applyBorder="1" applyAlignment="1">
      <alignment horizontal="left" vertical="center" wrapText="1"/>
    </xf>
    <xf numFmtId="0" fontId="17" fillId="0" borderId="0" xfId="0" applyFont="1" applyAlignment="1">
      <alignment wrapText="1"/>
    </xf>
    <xf numFmtId="0" fontId="9" fillId="2" borderId="1" xfId="1" applyFont="1" applyFill="1" applyBorder="1" applyAlignment="1">
      <alignment horizontal="left" vertical="center" wrapText="1"/>
    </xf>
    <xf numFmtId="0" fontId="18" fillId="0" borderId="0" xfId="0" applyFont="1" applyAlignment="1">
      <alignment wrapText="1"/>
    </xf>
    <xf numFmtId="10" fontId="11" fillId="0" borderId="0" xfId="0" applyNumberFormat="1" applyFont="1" applyAlignment="1">
      <alignment horizontal="left" vertical="center"/>
    </xf>
    <xf numFmtId="0" fontId="11" fillId="0" borderId="0" xfId="0" applyFont="1" applyAlignment="1">
      <alignment horizontal="left" vertical="center"/>
    </xf>
    <xf numFmtId="0" fontId="19" fillId="4" borderId="3" xfId="0" applyFont="1" applyFill="1" applyBorder="1" applyAlignment="1">
      <alignment horizontal="left" vertical="center" wrapText="1"/>
    </xf>
    <xf numFmtId="0" fontId="1" fillId="4" borderId="3" xfId="0" applyFont="1" applyFill="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9" fontId="1" fillId="0" borderId="2" xfId="0" applyNumberFormat="1" applyFont="1" applyBorder="1" applyAlignment="1">
      <alignment horizontal="center" vertical="center"/>
    </xf>
    <xf numFmtId="9" fontId="1" fillId="0" borderId="3" xfId="0" applyNumberFormat="1" applyFont="1" applyBorder="1" applyAlignment="1">
      <alignment horizontal="center" vertical="center"/>
    </xf>
    <xf numFmtId="0" fontId="1" fillId="0" borderId="20" xfId="0" applyFont="1" applyBorder="1" applyAlignment="1">
      <alignment wrapText="1"/>
    </xf>
    <xf numFmtId="9" fontId="1" fillId="0" borderId="21" xfId="0" applyNumberFormat="1" applyFont="1" applyBorder="1" applyAlignment="1">
      <alignment horizontal="center" vertical="center"/>
    </xf>
    <xf numFmtId="9" fontId="1" fillId="0" borderId="22" xfId="0" applyNumberFormat="1" applyFont="1" applyBorder="1" applyAlignment="1">
      <alignment horizontal="left" vertical="center" wrapText="1"/>
    </xf>
    <xf numFmtId="0" fontId="1" fillId="0" borderId="20" xfId="0" applyFont="1" applyBorder="1" applyAlignment="1">
      <alignment horizontal="left" vertical="center" wrapText="1"/>
    </xf>
    <xf numFmtId="0" fontId="1" fillId="0" borderId="23" xfId="0" applyFont="1" applyBorder="1" applyAlignment="1">
      <alignment horizontal="left" vertical="center" wrapText="1"/>
    </xf>
    <xf numFmtId="10" fontId="12" fillId="0" borderId="0" xfId="0" applyNumberFormat="1" applyFont="1" applyAlignment="1">
      <alignment horizontal="left" vertical="center"/>
    </xf>
    <xf numFmtId="0" fontId="12" fillId="0" borderId="0" xfId="0" applyFont="1" applyAlignment="1">
      <alignment horizontal="left" vertical="center" wrapText="1"/>
    </xf>
    <xf numFmtId="0" fontId="0" fillId="4" borderId="7" xfId="0" applyFill="1" applyBorder="1" applyAlignment="1">
      <alignment horizontal="left" vertical="top" wrapText="1"/>
    </xf>
    <xf numFmtId="0" fontId="0" fillId="4" borderId="18" xfId="0" applyFill="1" applyBorder="1" applyAlignment="1">
      <alignment horizontal="left" vertical="top" wrapText="1"/>
    </xf>
    <xf numFmtId="0" fontId="0" fillId="4" borderId="13" xfId="0" applyFill="1" applyBorder="1" applyAlignment="1">
      <alignment horizontal="left" vertical="top" wrapText="1"/>
    </xf>
    <xf numFmtId="0" fontId="0" fillId="4" borderId="0" xfId="0" applyFill="1" applyAlignment="1">
      <alignment horizontal="left" vertical="top" wrapText="1"/>
    </xf>
    <xf numFmtId="0" fontId="0" fillId="4" borderId="14" xfId="0" applyFill="1" applyBorder="1" applyAlignment="1">
      <alignment horizontal="left" vertical="top" wrapText="1"/>
    </xf>
    <xf numFmtId="0" fontId="0" fillId="4" borderId="10" xfId="0" applyFill="1" applyBorder="1" applyAlignment="1">
      <alignment horizontal="left" vertical="top" wrapText="1"/>
    </xf>
    <xf numFmtId="0" fontId="12" fillId="4" borderId="2" xfId="0" applyFont="1" applyFill="1" applyBorder="1" applyAlignment="1">
      <alignment horizontal="left" vertical="center" wrapText="1"/>
    </xf>
    <xf numFmtId="0" fontId="9" fillId="2" borderId="9" xfId="1" applyFont="1" applyFill="1" applyBorder="1" applyAlignment="1">
      <alignment vertical="center" wrapText="1"/>
    </xf>
    <xf numFmtId="0" fontId="9" fillId="2" borderId="0" xfId="1" applyFont="1" applyFill="1" applyAlignment="1">
      <alignment vertical="center" wrapText="1"/>
    </xf>
    <xf numFmtId="0" fontId="9" fillId="2" borderId="10" xfId="1" applyFont="1" applyFill="1" applyBorder="1" applyAlignment="1">
      <alignment vertical="center" wrapText="1"/>
    </xf>
    <xf numFmtId="0" fontId="3" fillId="2" borderId="1" xfId="1" applyFont="1" applyFill="1" applyBorder="1" applyAlignment="1">
      <alignment horizontal="left" wrapText="1"/>
    </xf>
    <xf numFmtId="0" fontId="3" fillId="2" borderId="15" xfId="1" applyFont="1" applyFill="1" applyBorder="1" applyAlignment="1">
      <alignment horizontal="left"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2" fillId="2" borderId="8"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12" xfId="1" applyFill="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2">
    <cellStyle name="Excel Built-in Normal" xfId="1" xr:uid="{00000000-0005-0000-0000-000000000000}"/>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9"/>
  <sheetViews>
    <sheetView tabSelected="1" view="pageBreakPreview" topLeftCell="D1" zoomScale="80" zoomScaleNormal="80" zoomScaleSheetLayoutView="80" workbookViewId="0">
      <selection activeCell="J8" sqref="J8"/>
    </sheetView>
  </sheetViews>
  <sheetFormatPr defaultColWidth="34.5703125" defaultRowHeight="15" x14ac:dyDescent="0.25"/>
  <cols>
    <col min="1" max="1" width="30.5703125" style="8" customWidth="1"/>
    <col min="2" max="8" width="34.5703125" style="8"/>
    <col min="9" max="9" width="15.42578125" style="33" customWidth="1"/>
    <col min="10" max="10" width="35.5703125" style="33" customWidth="1"/>
    <col min="11" max="16384" width="34.5703125" style="8"/>
  </cols>
  <sheetData>
    <row r="1" spans="1:256" s="7" customFormat="1" ht="51.6" customHeight="1" x14ac:dyDescent="0.25">
      <c r="C1" s="7" t="s">
        <v>0</v>
      </c>
      <c r="I1" s="25"/>
      <c r="J1" s="25"/>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12.75" customHeight="1" x14ac:dyDescent="0.25">
      <c r="A2" s="9" t="s">
        <v>1</v>
      </c>
      <c r="B2" s="9" t="s">
        <v>2</v>
      </c>
      <c r="C2" s="9" t="s">
        <v>3</v>
      </c>
      <c r="D2" s="87"/>
      <c r="E2" s="87"/>
      <c r="F2" s="87"/>
      <c r="G2" s="87"/>
      <c r="H2" s="88"/>
      <c r="I2" s="48"/>
      <c r="J2" s="48"/>
    </row>
    <row r="3" spans="1:256" s="14" customFormat="1" ht="30" x14ac:dyDescent="0.25">
      <c r="A3" s="16" t="s">
        <v>4</v>
      </c>
      <c r="B3" s="6" t="s">
        <v>5</v>
      </c>
      <c r="C3" s="14" t="s">
        <v>6</v>
      </c>
      <c r="D3" s="15"/>
      <c r="I3" s="20"/>
      <c r="J3" s="20"/>
    </row>
    <row r="4" spans="1:256" ht="30" x14ac:dyDescent="0.25">
      <c r="A4" s="2" t="s">
        <v>7</v>
      </c>
      <c r="B4" s="3" t="s">
        <v>8</v>
      </c>
      <c r="C4" s="3" t="s">
        <v>9</v>
      </c>
      <c r="D4" s="1" t="s">
        <v>10</v>
      </c>
      <c r="E4" s="1" t="s">
        <v>11</v>
      </c>
      <c r="F4" s="1" t="s">
        <v>12</v>
      </c>
      <c r="G4" s="1" t="s">
        <v>13</v>
      </c>
      <c r="H4" s="1" t="s">
        <v>14</v>
      </c>
      <c r="I4" s="41" t="s">
        <v>15</v>
      </c>
      <c r="J4" s="41" t="s">
        <v>16</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0" customFormat="1" ht="34.5" customHeight="1" x14ac:dyDescent="0.2">
      <c r="A5" s="89" t="s">
        <v>17</v>
      </c>
      <c r="B5" s="92" t="s">
        <v>18</v>
      </c>
      <c r="C5" s="5" t="s">
        <v>19</v>
      </c>
      <c r="D5" s="11">
        <v>400000</v>
      </c>
      <c r="E5" s="4" t="s">
        <v>20</v>
      </c>
      <c r="F5" s="4" t="s">
        <v>21</v>
      </c>
      <c r="G5" s="4" t="s">
        <v>22</v>
      </c>
      <c r="H5" s="49" t="s">
        <v>23</v>
      </c>
      <c r="I5" s="54">
        <v>565799</v>
      </c>
      <c r="J5" s="51"/>
    </row>
    <row r="6" spans="1:256" s="10" customFormat="1" ht="77.25" customHeight="1" x14ac:dyDescent="0.2">
      <c r="A6" s="90"/>
      <c r="B6" s="93"/>
      <c r="C6" s="5" t="s">
        <v>24</v>
      </c>
      <c r="D6" s="11">
        <v>7000</v>
      </c>
      <c r="E6" s="4" t="s">
        <v>25</v>
      </c>
      <c r="F6" s="4" t="s">
        <v>26</v>
      </c>
      <c r="G6" s="4" t="s">
        <v>22</v>
      </c>
      <c r="H6" s="49" t="s">
        <v>27</v>
      </c>
      <c r="I6" s="54">
        <v>26331</v>
      </c>
      <c r="J6" s="51"/>
    </row>
    <row r="7" spans="1:256" s="10" customFormat="1" ht="45" x14ac:dyDescent="0.2">
      <c r="A7" s="90"/>
      <c r="B7" s="94"/>
      <c r="C7" s="5" t="s">
        <v>28</v>
      </c>
      <c r="D7" s="11">
        <v>65000</v>
      </c>
      <c r="E7" s="4" t="s">
        <v>29</v>
      </c>
      <c r="F7" s="4" t="s">
        <v>21</v>
      </c>
      <c r="G7" s="4" t="s">
        <v>22</v>
      </c>
      <c r="H7" s="49" t="s">
        <v>30</v>
      </c>
      <c r="I7" s="51">
        <v>84392</v>
      </c>
      <c r="J7" s="51"/>
    </row>
    <row r="8" spans="1:256" s="10" customFormat="1" ht="240" customHeight="1" x14ac:dyDescent="0.2">
      <c r="A8" s="90"/>
      <c r="B8" s="92" t="s">
        <v>31</v>
      </c>
      <c r="C8" s="5" t="s">
        <v>32</v>
      </c>
      <c r="D8" s="11">
        <v>45000</v>
      </c>
      <c r="E8" s="4" t="s">
        <v>33</v>
      </c>
      <c r="F8" s="4" t="s">
        <v>26</v>
      </c>
      <c r="G8" s="4" t="s">
        <v>22</v>
      </c>
      <c r="H8" s="49" t="s">
        <v>34</v>
      </c>
      <c r="I8" s="54">
        <v>34000</v>
      </c>
      <c r="J8" s="53" t="s">
        <v>35</v>
      </c>
    </row>
    <row r="9" spans="1:256" s="10" customFormat="1" ht="80.25" customHeight="1" x14ac:dyDescent="0.25">
      <c r="A9" s="90"/>
      <c r="B9" s="93"/>
      <c r="C9" s="5" t="s">
        <v>36</v>
      </c>
      <c r="D9" s="11">
        <v>6000</v>
      </c>
      <c r="E9" s="4" t="s">
        <v>37</v>
      </c>
      <c r="F9" s="4" t="s">
        <v>26</v>
      </c>
      <c r="G9" s="4" t="s">
        <v>38</v>
      </c>
      <c r="H9" s="49" t="s">
        <v>39</v>
      </c>
      <c r="I9" s="57">
        <v>11357</v>
      </c>
      <c r="J9" s="51"/>
    </row>
    <row r="10" spans="1:256" s="10" customFormat="1" ht="103.5" customHeight="1" x14ac:dyDescent="0.25">
      <c r="A10" s="91"/>
      <c r="B10" s="94"/>
      <c r="C10" s="5" t="s">
        <v>40</v>
      </c>
      <c r="D10" s="4" t="s">
        <v>41</v>
      </c>
      <c r="E10" s="4" t="s">
        <v>42</v>
      </c>
      <c r="F10" s="4" t="s">
        <v>26</v>
      </c>
      <c r="G10" s="4" t="s">
        <v>43</v>
      </c>
      <c r="H10" s="49" t="s">
        <v>44</v>
      </c>
      <c r="I10" s="55">
        <v>1</v>
      </c>
      <c r="J10" s="51"/>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10" customFormat="1" ht="15" customHeight="1" x14ac:dyDescent="0.25">
      <c r="A11" s="84" t="s">
        <v>45</v>
      </c>
      <c r="B11" s="84"/>
      <c r="C11" s="84"/>
      <c r="D11" s="84"/>
      <c r="E11" s="84"/>
      <c r="F11" s="84"/>
      <c r="G11" s="84"/>
      <c r="H11" s="84"/>
      <c r="I11" s="77"/>
      <c r="J11" s="7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10" customFormat="1" x14ac:dyDescent="0.25">
      <c r="A12" s="85"/>
      <c r="B12" s="85"/>
      <c r="C12" s="85"/>
      <c r="D12" s="85"/>
      <c r="E12" s="85"/>
      <c r="F12" s="85"/>
      <c r="G12" s="85"/>
      <c r="H12" s="85"/>
      <c r="I12" s="79"/>
      <c r="J12" s="80"/>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10" customFormat="1" x14ac:dyDescent="0.25">
      <c r="A13" s="86"/>
      <c r="B13" s="86"/>
      <c r="C13" s="86"/>
      <c r="D13" s="86"/>
      <c r="E13" s="86"/>
      <c r="F13" s="86"/>
      <c r="G13" s="86"/>
      <c r="H13" s="86"/>
      <c r="I13" s="81"/>
      <c r="J13" s="82"/>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36" x14ac:dyDescent="0.25">
      <c r="A14" s="83" t="s">
        <v>46</v>
      </c>
      <c r="B14" s="83" t="s">
        <v>47</v>
      </c>
      <c r="C14" s="40" t="s">
        <v>48</v>
      </c>
      <c r="D14" s="17">
        <v>3</v>
      </c>
      <c r="E14" s="34" t="s">
        <v>49</v>
      </c>
      <c r="F14" s="17" t="s">
        <v>26</v>
      </c>
      <c r="G14" s="17" t="s">
        <v>22</v>
      </c>
      <c r="H14" s="52" t="s">
        <v>50</v>
      </c>
      <c r="I14" s="46">
        <v>7</v>
      </c>
      <c r="J14" s="46"/>
    </row>
    <row r="15" spans="1:256" ht="24" x14ac:dyDescent="0.25">
      <c r="A15" s="83"/>
      <c r="B15" s="83"/>
      <c r="C15" s="40" t="s">
        <v>51</v>
      </c>
      <c r="D15" s="39">
        <v>1</v>
      </c>
      <c r="E15" s="34" t="s">
        <v>52</v>
      </c>
      <c r="F15" s="17" t="s">
        <v>26</v>
      </c>
      <c r="G15" s="17" t="s">
        <v>22</v>
      </c>
      <c r="H15" s="52" t="s">
        <v>50</v>
      </c>
      <c r="I15" s="56">
        <v>1</v>
      </c>
      <c r="J15" s="46"/>
    </row>
    <row r="16" spans="1:256" ht="24" x14ac:dyDescent="0.25">
      <c r="A16" s="83"/>
      <c r="B16" s="40" t="s">
        <v>53</v>
      </c>
      <c r="C16" s="40" t="s">
        <v>54</v>
      </c>
      <c r="D16" s="17">
        <v>3</v>
      </c>
      <c r="E16" s="34" t="s">
        <v>55</v>
      </c>
      <c r="F16" s="17" t="s">
        <v>26</v>
      </c>
      <c r="G16" s="17" t="s">
        <v>22</v>
      </c>
      <c r="H16" s="52" t="s">
        <v>50</v>
      </c>
      <c r="I16" s="46">
        <v>5</v>
      </c>
      <c r="J16" s="46"/>
    </row>
    <row r="19" spans="1:8" x14ac:dyDescent="0.25">
      <c r="A19" s="12"/>
      <c r="B19" s="13"/>
      <c r="C19" s="13"/>
      <c r="D19" s="13"/>
      <c r="E19" s="13"/>
      <c r="F19" s="13"/>
      <c r="G19" s="13"/>
      <c r="H19" s="13"/>
    </row>
  </sheetData>
  <sheetProtection selectLockedCells="1" selectUnlockedCells="1"/>
  <mergeCells count="8">
    <mergeCell ref="I11:J13"/>
    <mergeCell ref="A14:A16"/>
    <mergeCell ref="B14:B15"/>
    <mergeCell ref="A11:H13"/>
    <mergeCell ref="D2:H2"/>
    <mergeCell ref="A5:A10"/>
    <mergeCell ref="B5:B7"/>
    <mergeCell ref="B8:B10"/>
  </mergeCells>
  <pageMargins left="0" right="0" top="0" bottom="0" header="0.51180555555555551" footer="0.51180555555555551"/>
  <pageSetup paperSize="9" scale="10" firstPageNumber="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1"/>
  <sheetViews>
    <sheetView workbookViewId="0">
      <selection activeCell="J6" sqref="J6"/>
    </sheetView>
  </sheetViews>
  <sheetFormatPr defaultColWidth="8.85546875" defaultRowHeight="12.75" x14ac:dyDescent="0.2"/>
  <cols>
    <col min="1" max="1" width="19.42578125" style="33" customWidth="1"/>
    <col min="2" max="2" width="16.42578125" style="33" customWidth="1"/>
    <col min="3" max="3" width="29" style="33" customWidth="1"/>
    <col min="4" max="4" width="17" style="33" customWidth="1"/>
    <col min="5" max="5" width="19.85546875" style="33" customWidth="1"/>
    <col min="6" max="6" width="16" style="33" customWidth="1"/>
    <col min="7" max="7" width="22.42578125" style="33" customWidth="1"/>
    <col min="8" max="8" width="15.42578125" style="33" bestFit="1" customWidth="1"/>
    <col min="9" max="9" width="16.140625" style="33" customWidth="1"/>
    <col min="10" max="10" width="20.42578125" style="33" customWidth="1"/>
    <col min="11" max="16384" width="8.85546875" style="33"/>
  </cols>
  <sheetData>
    <row r="1" spans="1:256" s="25" customFormat="1" ht="30" x14ac:dyDescent="0.2">
      <c r="C1" s="25" t="s">
        <v>0</v>
      </c>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s="20" customFormat="1" ht="15" x14ac:dyDescent="0.2">
      <c r="A2" s="26" t="s">
        <v>1</v>
      </c>
      <c r="B2" s="26" t="s">
        <v>2</v>
      </c>
      <c r="C2" s="26" t="s">
        <v>3</v>
      </c>
      <c r="D2" s="26"/>
      <c r="E2" s="26"/>
      <c r="F2" s="26"/>
      <c r="G2" s="47"/>
      <c r="H2" s="48"/>
      <c r="I2" s="45"/>
      <c r="J2" s="45"/>
    </row>
    <row r="3" spans="1:256" s="20" customFormat="1" ht="30" x14ac:dyDescent="0.2">
      <c r="A3" s="18" t="s">
        <v>4</v>
      </c>
      <c r="B3" s="19" t="s">
        <v>5</v>
      </c>
      <c r="C3" s="20" t="s">
        <v>56</v>
      </c>
      <c r="D3" s="27"/>
    </row>
    <row r="4" spans="1:256" s="20" customFormat="1" ht="30" x14ac:dyDescent="0.2">
      <c r="A4" s="38" t="s">
        <v>7</v>
      </c>
      <c r="B4" s="28" t="s">
        <v>8</v>
      </c>
      <c r="C4" s="29" t="s">
        <v>9</v>
      </c>
      <c r="D4" s="29" t="s">
        <v>57</v>
      </c>
      <c r="E4" s="30" t="s">
        <v>11</v>
      </c>
      <c r="F4" s="29" t="s">
        <v>12</v>
      </c>
      <c r="G4" s="29" t="s">
        <v>13</v>
      </c>
      <c r="H4" s="50" t="s">
        <v>14</v>
      </c>
      <c r="I4" s="41" t="s">
        <v>15</v>
      </c>
      <c r="J4" s="41" t="s">
        <v>16</v>
      </c>
    </row>
    <row r="5" spans="1:256" s="20" customFormat="1" ht="48" x14ac:dyDescent="0.2">
      <c r="A5" s="23" t="s">
        <v>58</v>
      </c>
      <c r="B5" s="37" t="s">
        <v>59</v>
      </c>
      <c r="C5" s="21" t="s">
        <v>60</v>
      </c>
      <c r="D5" s="22">
        <v>109</v>
      </c>
      <c r="E5" s="31" t="s">
        <v>61</v>
      </c>
      <c r="F5" s="22" t="s">
        <v>26</v>
      </c>
      <c r="G5" s="22" t="s">
        <v>22</v>
      </c>
      <c r="H5" s="42" t="s">
        <v>50</v>
      </c>
      <c r="I5" s="45">
        <v>209</v>
      </c>
      <c r="J5" s="45"/>
    </row>
    <row r="6" spans="1:256" s="20" customFormat="1" ht="75" x14ac:dyDescent="0.2">
      <c r="A6" s="35"/>
      <c r="B6" s="37"/>
      <c r="C6" s="21" t="s">
        <v>62</v>
      </c>
      <c r="D6" s="22">
        <v>2758</v>
      </c>
      <c r="E6" s="31" t="s">
        <v>63</v>
      </c>
      <c r="F6" s="22" t="s">
        <v>26</v>
      </c>
      <c r="G6" s="22" t="s">
        <v>22</v>
      </c>
      <c r="H6" s="42" t="s">
        <v>50</v>
      </c>
      <c r="I6" s="45">
        <v>2749</v>
      </c>
      <c r="J6" s="51" t="s">
        <v>64</v>
      </c>
    </row>
    <row r="7" spans="1:256" s="20" customFormat="1" ht="60" x14ac:dyDescent="0.2">
      <c r="A7" s="36"/>
      <c r="B7" s="37"/>
      <c r="C7" s="21" t="s">
        <v>65</v>
      </c>
      <c r="D7" s="22">
        <v>51493</v>
      </c>
      <c r="E7" s="31" t="s">
        <v>66</v>
      </c>
      <c r="F7" s="22" t="s">
        <v>26</v>
      </c>
      <c r="G7" s="22" t="s">
        <v>22</v>
      </c>
      <c r="H7" s="42" t="s">
        <v>50</v>
      </c>
      <c r="I7" s="45">
        <v>69630</v>
      </c>
      <c r="J7" s="51"/>
    </row>
    <row r="8" spans="1:256" s="20" customFormat="1" ht="84" x14ac:dyDescent="0.2">
      <c r="A8" s="36"/>
      <c r="B8" s="21" t="s">
        <v>67</v>
      </c>
      <c r="C8" s="21" t="s">
        <v>68</v>
      </c>
      <c r="D8" s="31">
        <v>42</v>
      </c>
      <c r="E8" s="31" t="s">
        <v>69</v>
      </c>
      <c r="F8" s="22" t="s">
        <v>26</v>
      </c>
      <c r="G8" s="22" t="s">
        <v>22</v>
      </c>
      <c r="H8" s="42" t="s">
        <v>50</v>
      </c>
      <c r="I8" s="45">
        <v>93</v>
      </c>
      <c r="J8" s="45"/>
    </row>
    <row r="9" spans="1:256" s="20" customFormat="1" ht="108" x14ac:dyDescent="0.2">
      <c r="A9" s="23" t="s">
        <v>70</v>
      </c>
      <c r="B9" s="21" t="s">
        <v>71</v>
      </c>
      <c r="C9" s="22" t="s">
        <v>72</v>
      </c>
      <c r="D9" s="22">
        <v>94</v>
      </c>
      <c r="E9" s="31" t="s">
        <v>73</v>
      </c>
      <c r="F9" s="22" t="s">
        <v>26</v>
      </c>
      <c r="G9" s="22" t="s">
        <v>22</v>
      </c>
      <c r="H9" s="42" t="s">
        <v>74</v>
      </c>
      <c r="I9" s="45">
        <v>132</v>
      </c>
      <c r="J9" s="45"/>
    </row>
    <row r="10" spans="1:256" s="20" customFormat="1" ht="75" x14ac:dyDescent="0.2">
      <c r="A10" s="35"/>
      <c r="B10" s="23"/>
      <c r="C10" s="24" t="s">
        <v>75</v>
      </c>
      <c r="D10" s="24">
        <v>46</v>
      </c>
      <c r="E10" s="32" t="s">
        <v>76</v>
      </c>
      <c r="F10" s="24" t="s">
        <v>26</v>
      </c>
      <c r="G10" s="22" t="s">
        <v>22</v>
      </c>
      <c r="H10" s="43" t="s">
        <v>74</v>
      </c>
      <c r="I10" s="45">
        <v>85</v>
      </c>
      <c r="J10" s="45"/>
    </row>
    <row r="11" spans="1:256" ht="51" x14ac:dyDescent="0.2">
      <c r="A11" s="36"/>
      <c r="B11" s="22"/>
      <c r="C11" s="22" t="s">
        <v>77</v>
      </c>
      <c r="D11" s="22">
        <v>66</v>
      </c>
      <c r="E11" s="31" t="s">
        <v>78</v>
      </c>
      <c r="F11" s="22" t="s">
        <v>26</v>
      </c>
      <c r="G11" s="22" t="s">
        <v>22</v>
      </c>
      <c r="H11" s="44" t="s">
        <v>74</v>
      </c>
      <c r="I11" s="46">
        <v>161</v>
      </c>
      <c r="J11" s="46"/>
    </row>
  </sheetData>
  <phoneticPr fontId="15" type="noConversion"/>
  <pageMargins left="0" right="0" top="0.74803149606299213" bottom="0.74803149606299213" header="0.31496062992125984" footer="0.31496062992125984"/>
  <pageSetup paperSize="9" scale="1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3F59C-CF67-4A18-9BFE-F46676C65CE4}">
  <dimension ref="A1:J6"/>
  <sheetViews>
    <sheetView topLeftCell="A5" workbookViewId="0">
      <selection activeCell="J5" sqref="J5"/>
    </sheetView>
  </sheetViews>
  <sheetFormatPr defaultColWidth="8.85546875" defaultRowHeight="14.25" x14ac:dyDescent="0.2"/>
  <cols>
    <col min="1" max="1" width="30.85546875" style="13" customWidth="1"/>
    <col min="2" max="2" width="41.42578125" style="13" customWidth="1"/>
    <col min="3" max="3" width="25" style="13" customWidth="1"/>
    <col min="4" max="4" width="24.7109375" style="13" customWidth="1"/>
    <col min="5" max="5" width="30.7109375" style="13" customWidth="1"/>
    <col min="6" max="6" width="21" style="13" customWidth="1"/>
    <col min="7" max="7" width="33" style="13" customWidth="1"/>
    <col min="8" max="8" width="23" style="13" customWidth="1"/>
    <col min="9" max="9" width="8.85546875" style="13"/>
    <col min="10" max="10" width="14.42578125" style="13" customWidth="1"/>
    <col min="11" max="16384" width="8.85546875" style="13"/>
  </cols>
  <sheetData>
    <row r="1" spans="1:10" ht="15" x14ac:dyDescent="0.2">
      <c r="A1" s="4" t="s">
        <v>1</v>
      </c>
      <c r="B1" s="6" t="s">
        <v>2</v>
      </c>
      <c r="C1" s="6" t="s">
        <v>3</v>
      </c>
      <c r="D1" s="6"/>
      <c r="E1" s="6"/>
      <c r="F1" s="6"/>
      <c r="G1" s="6"/>
      <c r="H1" s="6"/>
    </row>
    <row r="2" spans="1:10" s="59" customFormat="1" ht="45" x14ac:dyDescent="0.25">
      <c r="A2" s="16" t="s">
        <v>4</v>
      </c>
      <c r="B2" s="58" t="s">
        <v>5</v>
      </c>
      <c r="C2" s="58" t="s">
        <v>79</v>
      </c>
      <c r="D2" s="58"/>
      <c r="E2" s="58"/>
      <c r="F2" s="58"/>
      <c r="G2" s="58"/>
      <c r="H2" s="58"/>
    </row>
    <row r="3" spans="1:10" ht="28.5" x14ac:dyDescent="0.2">
      <c r="A3" s="4" t="s">
        <v>80</v>
      </c>
      <c r="B3" s="6" t="s">
        <v>81</v>
      </c>
      <c r="C3" s="60" t="s">
        <v>82</v>
      </c>
      <c r="D3" s="60" t="s">
        <v>83</v>
      </c>
      <c r="E3" s="60" t="s">
        <v>84</v>
      </c>
      <c r="F3" s="60" t="s">
        <v>85</v>
      </c>
      <c r="G3" s="60" t="s">
        <v>86</v>
      </c>
      <c r="H3" s="60" t="s">
        <v>87</v>
      </c>
      <c r="I3" s="13" t="s">
        <v>88</v>
      </c>
      <c r="J3" s="13" t="s">
        <v>89</v>
      </c>
    </row>
    <row r="4" spans="1:10" s="63" customFormat="1" ht="105" x14ac:dyDescent="0.25">
      <c r="A4" s="95" t="s">
        <v>90</v>
      </c>
      <c r="B4" s="67" t="s">
        <v>91</v>
      </c>
      <c r="C4" s="67" t="s">
        <v>92</v>
      </c>
      <c r="D4" s="68" t="s">
        <v>93</v>
      </c>
      <c r="E4" s="67" t="s">
        <v>94</v>
      </c>
      <c r="F4" s="67" t="s">
        <v>95</v>
      </c>
      <c r="G4" s="61" t="s">
        <v>96</v>
      </c>
      <c r="H4" s="67" t="s">
        <v>97</v>
      </c>
      <c r="I4" s="62">
        <f>+(132588399.4-122395610.9)/132588399.4</f>
        <v>7.6875417051003328E-2</v>
      </c>
      <c r="J4" s="63" t="s">
        <v>98</v>
      </c>
    </row>
    <row r="5" spans="1:10" s="63" customFormat="1" ht="105" x14ac:dyDescent="0.2">
      <c r="A5" s="96"/>
      <c r="B5" s="65" t="s">
        <v>99</v>
      </c>
      <c r="C5" s="64" t="s">
        <v>100</v>
      </c>
      <c r="D5" s="69" t="s">
        <v>101</v>
      </c>
      <c r="E5" s="66" t="s">
        <v>102</v>
      </c>
      <c r="F5" s="66" t="s">
        <v>95</v>
      </c>
      <c r="G5" s="66" t="s">
        <v>103</v>
      </c>
      <c r="H5" s="66" t="s">
        <v>97</v>
      </c>
      <c r="I5" s="75">
        <f>132588399.4/153759297.45</f>
        <v>0.86231142830966423</v>
      </c>
      <c r="J5" s="76" t="s">
        <v>109</v>
      </c>
    </row>
    <row r="6" spans="1:10" s="63" customFormat="1" ht="60" x14ac:dyDescent="0.25">
      <c r="A6" s="97"/>
      <c r="B6" s="70" t="s">
        <v>104</v>
      </c>
      <c r="C6" s="70" t="s">
        <v>105</v>
      </c>
      <c r="D6" s="71" t="s">
        <v>106</v>
      </c>
      <c r="E6" s="72" t="s">
        <v>107</v>
      </c>
      <c r="F6" s="73" t="s">
        <v>95</v>
      </c>
      <c r="G6" s="74" t="s">
        <v>108</v>
      </c>
      <c r="H6" s="73" t="s">
        <v>97</v>
      </c>
      <c r="I6" s="62">
        <f>122395610.9/132588399.4</f>
        <v>0.92312458294899669</v>
      </c>
      <c r="J6" s="63" t="s">
        <v>98</v>
      </c>
    </row>
  </sheetData>
  <mergeCells count="1">
    <mergeCell ref="A4:A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6" ma:contentTypeDescription="Creare un nuovo documento." ma:contentTypeScope="" ma:versionID="20fc09a19ffc404006fd0d215efe8711">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17b51804e3c94d6842cb793d556cfb4a"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515715-55CF-4E7A-9096-26020021621F}">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customXml/itemProps2.xml><?xml version="1.0" encoding="utf-8"?>
<ds:datastoreItem xmlns:ds="http://schemas.openxmlformats.org/officeDocument/2006/customXml" ds:itemID="{F1AF4FED-C1B1-4519-AB24-05E6883C4180}">
  <ds:schemaRefs>
    <ds:schemaRef ds:uri="http://schemas.microsoft.com/sharepoint/v3/contenttype/forms"/>
  </ds:schemaRefs>
</ds:datastoreItem>
</file>

<file path=customXml/itemProps3.xml><?xml version="1.0" encoding="utf-8"?>
<ds:datastoreItem xmlns:ds="http://schemas.openxmlformats.org/officeDocument/2006/customXml" ds:itemID="{05E897A1-8393-45A6-9247-19ABA576E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e21d-b23d-4e75-8275-8f72d6274957"/>
    <ds:schemaRef ds:uri="a5a5994b-e301-4e9f-bcd0-60ef9f73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 comunitari e coll intern.</vt:lpstr>
      <vt:lpstr>ricerca per la didattica</vt:lpstr>
      <vt:lpstr>servizi affari gen. per le amm.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Piergiovanni</dc:creator>
  <cp:keywords/>
  <dc:description/>
  <cp:lastModifiedBy>Monica La Polla</cp:lastModifiedBy>
  <cp:revision/>
  <dcterms:created xsi:type="dcterms:W3CDTF">2019-12-08T16:25:24Z</dcterms:created>
  <dcterms:modified xsi:type="dcterms:W3CDTF">2022-08-26T07:49:58Z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Order">
    <vt:r8>209378100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